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8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9" sheetId="7" r:id="rId7"/>
    <sheet name="прил10" sheetId="8" r:id="rId8"/>
    <sheet name="прил11" sheetId="9" r:id="rId9"/>
    <sheet name="прил 7" sheetId="10" r:id="rId10"/>
    <sheet name="прил12" sheetId="11" r:id="rId11"/>
  </sheets>
  <definedNames>
    <definedName name="_xlnm.Print_Titles" localSheetId="1">'Прил 2'!$11:$11</definedName>
    <definedName name="_xlnm.Print_Titles" localSheetId="3">'прил 4'!$12:$12</definedName>
    <definedName name="_xlnm.Print_Titles" localSheetId="4">'прил 5'!$12:$12</definedName>
    <definedName name="_xlnm.Print_Titles" localSheetId="5">'прил 6'!$10:$10</definedName>
    <definedName name="_xlnm.Print_Area" localSheetId="0">'Прил 1'!$A$1:$E$32</definedName>
    <definedName name="_xlnm.Print_Area" localSheetId="1">'Прил 2'!$A$1:$C$34</definedName>
    <definedName name="_xlnm.Print_Area" localSheetId="3">'прил 4'!$A$1:$C$52</definedName>
    <definedName name="_xlnm.Print_Area" localSheetId="4">'прил 5'!$A$1:$D$55</definedName>
    <definedName name="_xlnm.Print_Area" localSheetId="5">'прил 6'!$A$1:$H$160</definedName>
  </definedNames>
  <calcPr fullCalcOnLoad="1"/>
</workbook>
</file>

<file path=xl/sharedStrings.xml><?xml version="1.0" encoding="utf-8"?>
<sst xmlns="http://schemas.openxmlformats.org/spreadsheetml/2006/main" count="2016" uniqueCount="471">
  <si>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</si>
  <si>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№4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</si>
  <si>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</si>
  <si>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</si>
  <si>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
Наименование главного администратора  доходов бюджета поселения
</t>
  </si>
  <si>
    <t xml:space="preserve">Поступления доходов в бюджет  Веселовского сельсовета Глушковского района Курской области и межбюджетных </t>
  </si>
  <si>
    <t>главного админи-стратора доходов</t>
  </si>
  <si>
    <t>доходов  бюджета поселения</t>
  </si>
  <si>
    <t xml:space="preserve">Код бюджетной классификации Российской Федерации </t>
  </si>
  <si>
    <t>Доходы от возмещения ущерба при возникновении страховых случаев по обязательному страхованию гражданской ответственности, когда   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</si>
  <si>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</si>
  <si>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</si>
  <si>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</si>
  <si>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безвозмездные поступления в бюджеты сельских поселений</t>
  </si>
  <si>
    <t>Перечисление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процентов, начисленных на излишне 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</si>
  <si>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</si>
  <si>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</si>
  <si>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</si>
  <si>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</si>
  <si>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</si>
  <si>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</si>
  <si>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</si>
  <si>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</si>
  <si>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Прочие безвозмездные поступления в бюджеты сельских поселений </t>
  </si>
  <si>
    <t>Ведомственная структура расходов бюджета Веселовского сельсовета  Глушковского района Курской области на плановый период 2016-2017 гг.</t>
  </si>
  <si>
    <t>2 08 05000 10 0000 180</t>
  </si>
  <si>
    <t>2 18 05010 10 0000 151</t>
  </si>
  <si>
    <t>2 18 05020 10 0000 151</t>
  </si>
  <si>
    <t>2 18 05010 10 0000 180</t>
  </si>
  <si>
    <t>2 18 05020 10 0000 180</t>
  </si>
  <si>
    <t>2 18 05030 10 0000 180</t>
  </si>
  <si>
    <t>2 19 05000 10 0000 151</t>
  </si>
  <si>
    <t>1 11 08050 10 0000 120</t>
  </si>
  <si>
    <t>1 11 09015 10 0000 120</t>
  </si>
  <si>
    <t>1 11 09025 10 0000 120</t>
  </si>
  <si>
    <t>1 15 02050 10 0000 140</t>
  </si>
  <si>
    <t>1 16 23051 10 0000 140</t>
  </si>
  <si>
    <t>1 16 23052 10 0000 140</t>
  </si>
  <si>
    <t>1 16 32000 10 0000 140</t>
  </si>
  <si>
    <t>1 16 90050 10 0000 140</t>
  </si>
  <si>
    <t>*  Главными администраторами доходов, администраторами доходов по подгруппе доходов «2 18 05000 10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самоуправления, а также созданные ими казенные учреждения, предоставившие соответствующие субсидии и субвенции.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</si>
  <si>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также созданные ими казенные учреждения, являющиеся получателями указанных средств. 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</si>
  <si>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</si>
  <si>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</si>
  <si>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</si>
  <si>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</si>
  <si>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</si>
  <si>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</si>
  <si>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</si>
  <si>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</si>
  <si>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</si>
  <si>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</si>
  <si>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</si>
  <si>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</si>
  <si>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</si>
  <si>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</si>
  <si>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</si>
  <si>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</si>
  <si>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</si>
  <si>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</si>
  <si>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</si>
  <si>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</si>
  <si>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</si>
  <si>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</si>
  <si>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</si>
  <si>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</si>
  <si>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</si>
  <si>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</si>
  <si>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</si>
  <si>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</si>
  <si>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</si>
  <si>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</si>
  <si>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</si>
  <si>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</si>
  <si>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</si>
  <si>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</si>
  <si>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</si>
  <si>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</si>
  <si>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</si>
  <si>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</si>
  <si>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</si>
  <si>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</si>
  <si>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</si>
  <si>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</si>
  <si>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</si>
  <si>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</si>
  <si>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</si>
  <si>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</si>
  <si>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</si>
  <si>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</si>
  <si>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</si>
  <si>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</si>
  <si>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</si>
  <si>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</si>
  <si>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Объем привлечения средств в 2016г.</t>
  </si>
  <si>
    <t>Объем привлечения средств в 2017г.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</si>
  <si>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</si>
  <si>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</si>
  <si>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</si>
  <si>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</si>
  <si>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</si>
  <si>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</si>
  <si>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</si>
  <si>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</si>
  <si>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</si>
  <si>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</si>
  <si>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</si>
  <si>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</si>
  <si>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</si>
  <si>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</si>
  <si>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</si>
  <si>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</si>
  <si>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</si>
  <si>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</si>
  <si>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2 02 03999 00 0000 151</t>
  </si>
  <si>
    <t>Прочие субвенции</t>
  </si>
  <si>
    <t>2 02 04000 00 0000 151</t>
  </si>
  <si>
    <t>Прочие межбюджетные трансферты, передаваемые бюджетам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</si>
  <si>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</si>
  <si>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</si>
  <si>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</si>
  <si>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</si>
  <si>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</si>
  <si>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</si>
  <si>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</si>
  <si>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</si>
  <si>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</si>
  <si>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</si>
  <si>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</si>
  <si>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</si>
  <si>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</si>
  <si>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</si>
  <si>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</si>
  <si>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</si>
  <si>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</si>
  <si>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</si>
  <si>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</si>
  <si>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</si>
  <si>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</si>
  <si>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</si>
  <si>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</si>
  <si>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</si>
  <si>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</si>
  <si>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</si>
  <si>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2 02 01003 00 0000 151</t>
  </si>
  <si>
    <t>Дотации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</si>
  <si>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</si>
  <si>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</si>
  <si>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</si>
  <si>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</si>
  <si>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</si>
  <si>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</si>
  <si>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</si>
  <si>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2 02 03999 10 0000 151</t>
  </si>
  <si>
    <t>Прочие субвенции бюджетам поселений</t>
  </si>
  <si>
    <t>Иные межбюджетные трасферты</t>
  </si>
  <si>
    <t>2 02 04999 00 0000 151</t>
  </si>
  <si>
    <t>Сумма  на 2015 год</t>
  </si>
  <si>
    <t>трансфертов, получаемых из других бюджетов бюджетной системы Российской Федерации в 2015 году</t>
  </si>
  <si>
    <t>Приложение №5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</si>
  <si>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</si>
  <si>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</si>
  <si>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Приложение №6</t>
  </si>
  <si>
    <t>трансфертов, получаемых из других бюджетов бюджетной системы Российской Федерации в 2016 - 2017 годах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</si>
  <si>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</si>
  <si>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</si>
  <si>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</si>
  <si>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</si>
  <si>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</si>
  <si>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01 03 0100 10 0000 710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</si>
  <si>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</si>
  <si>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01 03 0100 10 0000 810</t>
  </si>
  <si>
    <t>01 06 0502 10 0000 640</t>
  </si>
  <si>
    <t>Возврат бюджетных кредитов, предоставленных  другим бюджетам бюджетной системы Российской  Федерации из бюджетов  поселений 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</si>
  <si>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</si>
  <si>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</si>
  <si>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</si>
  <si>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</si>
  <si>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01 05 02 01 10 0000 610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</si>
  <si>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</si>
  <si>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</si>
  <si>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</si>
  <si>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</si>
  <si>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</si>
  <si>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</si>
  <si>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</si>
  <si>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</si>
  <si>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</si>
  <si>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</si>
  <si>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</si>
  <si>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</si>
  <si>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</si>
  <si>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</si>
  <si>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</si>
  <si>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</si>
  <si>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</si>
  <si>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</si>
  <si>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</si>
  <si>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</si>
  <si>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</si>
  <si>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</si>
  <si>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</si>
  <si>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</si>
  <si>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</si>
  <si>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</si>
  <si>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</si>
  <si>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</si>
  <si>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</si>
  <si>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</si>
  <si>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05 0</t>
  </si>
  <si>
    <t>09 0</t>
  </si>
  <si>
    <t>Обеспечение деятельности и выполнение функций муниципального казенного учреждения «Управление хозяйственного и транспортного обеспечения администрации _____________кого сельсовета Рыльского района Курской области»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</si>
  <si>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</si>
  <si>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</si>
  <si>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</si>
  <si>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</si>
  <si>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</si>
  <si>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</si>
  <si>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</si>
  <si>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</si>
  <si>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</si>
  <si>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</si>
  <si>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12 0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</si>
  <si>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</si>
  <si>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</si>
  <si>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</si>
  <si>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</si>
  <si>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</si>
  <si>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</si>
  <si>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</si>
  <si>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</si>
  <si>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</si>
  <si>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</si>
  <si>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>требует корректировки</t>
  </si>
  <si>
    <t xml:space="preserve">Подпрограмма «Организация благоустройства территории поселения» 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</si>
  <si>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</si>
  <si>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</si>
  <si>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</si>
  <si>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</si>
  <si>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</si>
  <si>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</si>
  <si>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</si>
  <si>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</si>
  <si>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</si>
  <si>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</si>
  <si>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Отдельные мероприятия по другим видам транспорта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</si>
  <si>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</si>
  <si>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</si>
  <si>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</si>
  <si>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</si>
  <si>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</si>
  <si>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</si>
  <si>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</si>
  <si>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Курской области на 2015 год и  плановый период 2016 и 2017 годов"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</si>
  <si>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</si>
  <si>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</si>
  <si>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</si>
  <si>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</si>
  <si>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</si>
  <si>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</si>
  <si>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</si>
  <si>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</si>
  <si>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1443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</si>
  <si>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</si>
  <si>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</si>
  <si>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</si>
  <si>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</si>
  <si>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</si>
  <si>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</si>
  <si>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</si>
  <si>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</si>
  <si>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</si>
  <si>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</si>
  <si>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</si>
  <si>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</si>
  <si>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</si>
  <si>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</si>
  <si>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</si>
  <si>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</si>
  <si>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</si>
  <si>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</si>
  <si>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</si>
  <si>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</si>
  <si>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1407</t>
  </si>
  <si>
    <t>09 1</t>
  </si>
  <si>
    <t>1437</t>
  </si>
  <si>
    <t>Мероприятия, направленные на развитие муниципальной службы</t>
  </si>
  <si>
    <t>1426</t>
  </si>
  <si>
    <t>12 1</t>
  </si>
  <si>
    <t>1435</t>
  </si>
  <si>
    <t>Реализация мероприятий направленных на обеспечение правопорядка на территории муниципального образования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</si>
  <si>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</si>
  <si>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</si>
  <si>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</si>
  <si>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</si>
  <si>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</si>
  <si>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</si>
  <si>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</si>
  <si>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</si>
  <si>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</si>
  <si>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</si>
  <si>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</si>
  <si>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</si>
  <si>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</si>
  <si>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</si>
  <si>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</si>
  <si>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</si>
  <si>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</si>
  <si>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</si>
  <si>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</si>
  <si>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</si>
  <si>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</si>
  <si>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</si>
  <si>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</si>
  <si>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</si>
  <si>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</si>
  <si>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</si>
  <si>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</si>
  <si>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74 1</t>
  </si>
  <si>
    <t>Руководитель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</si>
  <si>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</si>
  <si>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</si>
  <si>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74 3</t>
  </si>
  <si>
    <t>Аппарат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</si>
  <si>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</si>
  <si>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</si>
  <si>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</si>
  <si>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</si>
  <si>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</si>
  <si>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обязательств Курской области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</si>
  <si>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</si>
  <si>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</si>
  <si>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</si>
  <si>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</si>
  <si>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</si>
  <si>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</si>
  <si>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</si>
  <si>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</si>
  <si>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</si>
  <si>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</si>
  <si>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</si>
  <si>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</si>
  <si>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</si>
  <si>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</si>
  <si>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</si>
  <si>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</si>
  <si>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</si>
  <si>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</si>
  <si>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</si>
  <si>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</si>
  <si>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</si>
  <si>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</si>
  <si>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</si>
  <si>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</si>
  <si>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</si>
  <si>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</si>
  <si>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</si>
  <si>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</si>
  <si>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</si>
  <si>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</si>
  <si>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</si>
  <si>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</si>
  <si>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</si>
  <si>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</si>
  <si>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</si>
  <si>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</si>
  <si>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</si>
  <si>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</si>
  <si>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</si>
  <si>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2 07 05030 10 0000 180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</si>
  <si>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</si>
  <si>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</si>
  <si>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 xml:space="preserve"> Глушковского района Курской области на 2016 - 2017 годы</t>
  </si>
  <si>
    <t>Муниципальная программа _____________кого сельсовета  Глушковского района Курской области «Энергосбережение и повышение энергетической эффективности  ________________ сельсовета  Глушковского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</si>
  <si>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______________ сельсовета  Глушковского района Курской области на  2010– 2015 годы и на перспективу до 2020 год»</t>
  </si>
  <si>
    <t>Муниципальная программа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</si>
  <si>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</si>
  <si>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условий, обеспечивающих повышение мотивации жителей  Глушковского района Курской области к регулярным занятиям физической культурой и спортом и ведению здорового образа жизни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</si>
  <si>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_____________ком сельсовете Глушковского района  Курской области на 2014-2017 годы»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</si>
  <si>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_____________кого сельсовета  Глушковского района Курской области «Пожарная безопасность и защита населения и территории _____________кого сельсовета Глушковского района Курской области от чрезвычайных ситуаций на 2014-2016 годы и на период до 2020 года"  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</si>
  <si>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</si>
  <si>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</si>
  <si>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 _____________кого сельсовета  Глушковского района Курской области «Развитие муниципальной службы в _____________ком сельсовете  Глушковского района  Курской области на 2014-2017 годы»</t>
  </si>
  <si>
    <t xml:space="preserve">Муниципальная программа _____________кого сельсовета Глушковского района Курской области «Пожарная безопасность и защита населения и территории _____________кого сельсовета Рыльского района Курской области от чрезвычайных ситуаций на 2014-2016 годы и на период до 2020 года"  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</si>
  <si>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</si>
  <si>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</si>
  <si>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</si>
  <si>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</si>
  <si>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</si>
  <si>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</si>
  <si>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</si>
  <si>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14 0 0000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</si>
  <si>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</si>
  <si>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</si>
  <si>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14 1 1465</t>
  </si>
  <si>
    <t>700</t>
  </si>
  <si>
    <t>Обслуживание  государственного (муниципального ) долга</t>
  </si>
  <si>
    <t>к решению Собрания Депутатов Веселовского сельсовета</t>
  </si>
  <si>
    <t>"О бюджете Веселовского сельсовета Глушковского района</t>
  </si>
  <si>
    <t>Веселовского сельсовета Глушковского района Курской области на 2016 - 2017 годы</t>
  </si>
  <si>
    <t>"О бюджете Веселовского сельсовета  Глушковского района</t>
  </si>
  <si>
    <t xml:space="preserve">Перечень   главных  администраторов доходов бюджета муниципального </t>
  </si>
  <si>
    <t xml:space="preserve"> образования "Веселовский сельсовет" Глушковского района Курской области</t>
  </si>
  <si>
    <t>Администрация муниципального образования "Веселовский сельсовет" Глушковского района Курской области</t>
  </si>
  <si>
    <t>дефицита бюджета Веселовского сельсовета  Глушковского района Курской области</t>
  </si>
  <si>
    <t xml:space="preserve">Поступления доходов в бюджет Веселовского сельсовета  Глушковского района Курской области и межбюджетных </t>
  </si>
  <si>
    <t>Ведомственная структура расходов бюджета Веселовского сельсовета  Глушковского района Курской области на 2015 год</t>
  </si>
  <si>
    <t>Закупка товаров, работ и услуг для государственных (муниципальных) нужд УЛИЧНОЕ ОСВЕЩЕНИЕ</t>
  </si>
  <si>
    <t>Администрация Веселовского сельсовета  Глушковского района Курской области</t>
  </si>
  <si>
    <t>Муниципальная программа Веселовского сельсовета  Глушковского района Курской области"Профилактика преступлений и иных правонарушений в Веселовском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</si>
  <si>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Веселовского сельсовета Глушковского района Курской области"Профилактика преступлений и иных правонарушений в Веселовском сельсовете  Глушковского района Курской области  на 2014-2016 годы"</t>
  </si>
  <si>
    <t>Муниципальная программа Веселовского сельсовета  Глушковского района Курской области"Благоустройство и содержание территории  Веселовского сельсовета Глушковского района Курской области на 2014-2018 годы"</t>
  </si>
  <si>
    <t>Муниципальная программа Веселовского сельсовета  Глушковского района Курской области «Развитие культуры в Веселовском сельсовете Глушковского района Курской области на 2014-2016 годы»</t>
  </si>
  <si>
    <t xml:space="preserve">Сумма на 2017 </t>
  </si>
  <si>
    <t>Сумма на 2016</t>
  </si>
  <si>
    <t>к решению Собрания Депутатов Веселовского  сельсовета</t>
  </si>
  <si>
    <t>Программа муниципальных внутренних заимствований Веселовского сельсовета</t>
  </si>
  <si>
    <t xml:space="preserve">Подпрограмма «Развитие народного творчества и культурно-досуговой деятельности в Веселовском сельсовете  Глушковского района Курской области» муниципальной программы Веселовского сельсовета  Глушковского района Курской области «Развитие культуры в Веселовском сельсовете  Глушковского района Курской области на 2014-2016 годы» </t>
  </si>
  <si>
    <t>1.1. Перечень подлежащих предоставлению муниципальных гарантий Веселовского сельсовета  Глушковского района в 2014 году</t>
  </si>
  <si>
    <t>Исполнение муниципальных гарантий Веселовского сельсовета  Глушковского района</t>
  </si>
  <si>
    <t>Объем бюджетных ассигнований на исполнение гарантий по возможным гарантийным случаям в 2015 и 2016 гг., тыс.рублей</t>
  </si>
  <si>
    <t xml:space="preserve">Веселовского сельсовета  Глушковского района по возможным гарантийным случаям, в 2016 и 2017 гг </t>
  </si>
  <si>
    <t>Приложение №2</t>
  </si>
  <si>
    <t>Приложение №7</t>
  </si>
  <si>
    <t>условно утвержденные расходы</t>
  </si>
  <si>
    <t>01 1401</t>
  </si>
  <si>
    <t xml:space="preserve"> Глушковского района  от 22.12.2014г. № 34</t>
  </si>
  <si>
    <t>бюджета Веселовского сельсовета  Глушковского района Курской области на 2015-2017 года</t>
  </si>
  <si>
    <t>Глушковского района  от 22.12.2014г. № 34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</si>
  <si>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</si>
  <si>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</si>
  <si>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</si>
  <si>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</si>
  <si>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Прочие субсидии бюджетам сельских поселений</t>
  </si>
  <si>
    <t>Прочие субвенции бюджетам сельских поселений</t>
  </si>
  <si>
    <t>Глушковского района  от 22.12.2014 г. № 34</t>
  </si>
  <si>
    <t xml:space="preserve">Дефицит бюджета </t>
  </si>
  <si>
    <t xml:space="preserve">Приложение №9 </t>
  </si>
  <si>
    <t>Глушковского района  от 22.12.2014. № 34</t>
  </si>
  <si>
    <t>приложение 10</t>
  </si>
  <si>
    <t>приложение 11</t>
  </si>
  <si>
    <t>Глушковского района  от 22.12.2014. №34</t>
  </si>
  <si>
    <t>приложение 12</t>
  </si>
  <si>
    <t>Глушковского района  от 22.12.2014 № 34</t>
  </si>
  <si>
    <t>1 17 01050 10 0000 180</t>
  </si>
  <si>
    <t>Невыясненые поступления зачисляемые в бюджеты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</si>
  <si>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</si>
  <si>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</si>
  <si>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</si>
  <si>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</si>
  <si>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</si>
  <si>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</si>
  <si>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</si>
  <si>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</si>
  <si>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</si>
  <si>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</si>
  <si>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73 0</t>
  </si>
  <si>
    <t>73 1</t>
  </si>
  <si>
    <t>78 2</t>
  </si>
  <si>
    <t>5118</t>
  </si>
  <si>
    <t xml:space="preserve"> Глушковского района Курской области на 2016 год</t>
  </si>
  <si>
    <t>Объем погашения средств в 2016 г.</t>
  </si>
  <si>
    <t>Исполнение муниципальных гарантий Веселовского сельсовета  Глушковского района Курской области</t>
  </si>
  <si>
    <t xml:space="preserve">Веселовского сельсовета  Глушковского района Курской области на 2024 год </t>
  </si>
  <si>
    <t>и плановый период 2025 и 2026 годов</t>
  </si>
  <si>
    <t xml:space="preserve">1.1. Перечень подлежащих предоставлению муниципальных гарантий Веселовского сельсовета  Глушковского района Курской области в 2024 году и плановом периоде 2025 и 2026 годов </t>
  </si>
  <si>
    <t>1.2. Общий объем бюджетных ассигнований, предусмотренных на исполнение муниципальных гарантий Веселовского сельсовета Глушковского района Курской области по возможным гарантийным случаям, в 2024 году и плановом периоде 2025 и 2026 годов</t>
  </si>
  <si>
    <t>Объем бюджетных ассигнований на исполнение гарантий по возможным гарантийным случаям в 2024 году и плановом периоде 2025 и 2026 годов, тыс.рублей</t>
  </si>
  <si>
    <t>Курской области</t>
  </si>
  <si>
    <t xml:space="preserve">Глава Веселовского сельсовета Глушковского района                                            </t>
  </si>
  <si>
    <t>С.М. Кушнарева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</si>
</sst>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3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8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8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4" fillId="26" borderId="11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8" applyFont="1" applyFill="1" applyAlignment="1">
      <alignment vertical="center" wrapText="1"/>
      <protection/>
    </xf>
    <xf numFmtId="0" fontId="24" fillId="0" borderId="0" xfId="68" applyFont="1" applyAlignment="1">
      <alignment vertical="center" wrapText="1"/>
      <protection/>
    </xf>
    <xf numFmtId="0" fontId="28" fillId="0" borderId="0" xfId="68" applyFont="1" applyFill="1" applyAlignment="1">
      <alignment vertical="center" wrapText="1"/>
      <protection/>
    </xf>
    <xf numFmtId="0" fontId="28" fillId="0" borderId="0" xfId="68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8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9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6" fillId="0" borderId="0" xfId="54" applyFont="1" applyAlignment="1">
      <alignment horizontal="right"/>
      <protection/>
    </xf>
    <xf numFmtId="0" fontId="31" fillId="0" borderId="0" xfId="54" applyFont="1">
      <alignment/>
      <protection/>
    </xf>
    <xf numFmtId="181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>
      <alignment/>
      <protection/>
    </xf>
    <xf numFmtId="0" fontId="41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11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justify" vertical="center" wrapText="1"/>
      <protection/>
    </xf>
    <xf numFmtId="0" fontId="36" fillId="0" borderId="20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vertical="center" wrapText="1"/>
      <protection/>
    </xf>
    <xf numFmtId="0" fontId="36" fillId="0" borderId="0" xfId="54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13" xfId="54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center" vertical="center"/>
      <protection/>
    </xf>
    <xf numFmtId="181" fontId="22" fillId="0" borderId="11" xfId="54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24" fillId="26" borderId="11" xfId="0" applyFont="1" applyFill="1" applyBorder="1" applyAlignment="1">
      <alignment horizontal="center" vertical="center" wrapText="1"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26" fillId="27" borderId="11" xfId="0" applyFont="1" applyFill="1" applyBorder="1" applyAlignment="1">
      <alignment horizontal="center" vertical="center"/>
    </xf>
    <xf numFmtId="0" fontId="26" fillId="27" borderId="11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justify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justify" vertical="center" wrapText="1"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37" fillId="0" borderId="14" xfId="54" applyFont="1" applyBorder="1" applyAlignment="1">
      <alignment horizontal="center" vertical="top" wrapText="1"/>
      <protection/>
    </xf>
    <xf numFmtId="0" fontId="36" fillId="0" borderId="11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center" wrapText="1"/>
      <protection/>
    </xf>
    <xf numFmtId="49" fontId="36" fillId="0" borderId="1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49" fontId="36" fillId="0" borderId="13" xfId="54" applyNumberFormat="1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54" applyFont="1" applyAlignment="1">
      <alignment horizontal="left"/>
      <protection/>
    </xf>
    <xf numFmtId="0" fontId="27" fillId="0" borderId="0" xfId="54" applyFont="1" applyAlignment="1">
      <alignment horizontal="center" vertical="center"/>
      <protection/>
    </xf>
    <xf numFmtId="0" fontId="34" fillId="0" borderId="0" xfId="54" applyFont="1">
      <alignment/>
      <protection/>
    </xf>
    <xf numFmtId="0" fontId="42" fillId="0" borderId="0" xfId="54" applyFont="1" applyAlignment="1">
      <alignment horizontal="center"/>
      <protection/>
    </xf>
    <xf numFmtId="0" fontId="42" fillId="0" borderId="0" xfId="54" applyFont="1" applyAlignment="1">
      <alignment horizontal="left"/>
      <protection/>
    </xf>
    <xf numFmtId="181" fontId="25" fillId="0" borderId="0" xfId="54" applyNumberFormat="1" applyFont="1">
      <alignment/>
      <protection/>
    </xf>
    <xf numFmtId="0" fontId="26" fillId="0" borderId="11" xfId="54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49" fontId="24" fillId="26" borderId="11" xfId="56" applyNumberFormat="1" applyFont="1" applyFill="1" applyBorder="1" applyAlignment="1">
      <alignment horizontal="center" vertical="center"/>
      <protection/>
    </xf>
    <xf numFmtId="0" fontId="24" fillId="26" borderId="11" xfId="56" applyFont="1" applyFill="1" applyBorder="1" applyAlignment="1">
      <alignment vertical="center" wrapText="1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0" fillId="0" borderId="0" xfId="53">
      <alignment/>
      <protection/>
    </xf>
    <xf numFmtId="0" fontId="37" fillId="0" borderId="0" xfId="53" applyFont="1" applyAlignment="1">
      <alignment horizontal="left"/>
      <protection/>
    </xf>
    <xf numFmtId="181" fontId="0" fillId="0" borderId="0" xfId="53" applyNumberFormat="1" applyAlignment="1">
      <alignment horizontal="left"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181" fontId="37" fillId="0" borderId="0" xfId="53" applyNumberFormat="1" applyFont="1" applyAlignment="1">
      <alignment horizontal="right"/>
      <protection/>
    </xf>
    <xf numFmtId="0" fontId="36" fillId="0" borderId="11" xfId="53" applyFont="1" applyBorder="1" applyAlignment="1">
      <alignment horizontal="center" vertical="center" wrapText="1"/>
      <protection/>
    </xf>
    <xf numFmtId="0" fontId="36" fillId="0" borderId="11" xfId="53" applyFont="1" applyBorder="1" applyAlignment="1">
      <alignment vertical="center" wrapText="1"/>
      <protection/>
    </xf>
    <xf numFmtId="181" fontId="36" fillId="26" borderId="11" xfId="53" applyNumberFormat="1" applyFont="1" applyFill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81" fontId="36" fillId="0" borderId="11" xfId="53" applyNumberFormat="1" applyFont="1" applyFill="1" applyBorder="1" applyAlignment="1">
      <alignment horizontal="center" vertical="center" wrapText="1"/>
      <protection/>
    </xf>
    <xf numFmtId="181" fontId="36" fillId="0" borderId="11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1" xfId="53" applyFont="1" applyBorder="1" applyAlignment="1">
      <alignment horizontal="justify" vertical="center" wrapText="1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49" fontId="31" fillId="0" borderId="11" xfId="61" applyNumberFormat="1" applyFont="1" applyBorder="1" applyAlignment="1">
      <alignment/>
      <protection/>
    </xf>
    <xf numFmtId="0" fontId="31" fillId="0" borderId="11" xfId="61" applyFont="1" applyBorder="1" applyAlignment="1">
      <alignment wrapText="1"/>
      <protection/>
    </xf>
    <xf numFmtId="0" fontId="44" fillId="0" borderId="0" xfId="54" applyFont="1">
      <alignment/>
      <protection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justify" vertical="center" wrapText="1"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8" applyNumberFormat="1" applyFont="1" applyFill="1" applyBorder="1" applyAlignment="1">
      <alignment horizontal="left" vertical="center" wrapText="1"/>
      <protection/>
    </xf>
    <xf numFmtId="49" fontId="23" fillId="24" borderId="11" xfId="68" applyNumberFormat="1" applyFont="1" applyFill="1" applyBorder="1" applyAlignment="1">
      <alignment horizontal="center" vertical="center" wrapText="1"/>
      <protection/>
    </xf>
    <xf numFmtId="49" fontId="26" fillId="24" borderId="11" xfId="68" applyNumberFormat="1" applyFont="1" applyFill="1" applyBorder="1" applyAlignment="1">
      <alignment horizontal="center" vertical="center" wrapText="1"/>
      <protection/>
    </xf>
    <xf numFmtId="49" fontId="26" fillId="24" borderId="20" xfId="68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8" applyNumberFormat="1" applyFont="1" applyFill="1" applyBorder="1" applyAlignment="1">
      <alignment horizontal="center" vertical="center" wrapText="1"/>
      <protection/>
    </xf>
    <xf numFmtId="2" fontId="22" fillId="24" borderId="20" xfId="68" applyNumberFormat="1" applyFont="1" applyFill="1" applyBorder="1" applyAlignment="1">
      <alignment horizontal="left" vertical="center" wrapText="1"/>
      <protection/>
    </xf>
    <xf numFmtId="49" fontId="22" fillId="24" borderId="11" xfId="68" applyNumberFormat="1" applyFont="1" applyFill="1" applyBorder="1" applyAlignment="1">
      <alignment horizontal="center" vertical="center" wrapText="1"/>
      <protection/>
    </xf>
    <xf numFmtId="49" fontId="24" fillId="24" borderId="11" xfId="68" applyNumberFormat="1" applyFont="1" applyFill="1" applyBorder="1" applyAlignment="1">
      <alignment horizontal="center" vertical="center" wrapText="1"/>
      <protection/>
    </xf>
    <xf numFmtId="49" fontId="24" fillId="24" borderId="20" xfId="68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4" fillId="24" borderId="18" xfId="68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2" fontId="24" fillId="24" borderId="20" xfId="68" applyNumberFormat="1" applyFont="1" applyFill="1" applyBorder="1" applyAlignment="1">
      <alignment horizontal="left" vertical="center" wrapText="1"/>
      <protection/>
    </xf>
    <xf numFmtId="49" fontId="24" fillId="24" borderId="16" xfId="0" applyNumberFormat="1" applyFont="1" applyFill="1" applyBorder="1" applyAlignment="1">
      <alignment horizontal="right" vertical="center" wrapText="1"/>
    </xf>
    <xf numFmtId="49" fontId="24" fillId="24" borderId="10" xfId="0" applyNumberFormat="1" applyFont="1" applyFill="1" applyBorder="1" applyAlignment="1">
      <alignment vertical="center" wrapText="1"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5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 wrapText="1"/>
    </xf>
    <xf numFmtId="49" fontId="22" fillId="24" borderId="26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right" vertical="center" wrapText="1"/>
    </xf>
    <xf numFmtId="49" fontId="22" fillId="25" borderId="28" xfId="0" applyNumberFormat="1" applyFont="1" applyFill="1" applyBorder="1" applyAlignment="1">
      <alignment horizontal="left" vertical="center" wrapText="1"/>
    </xf>
    <xf numFmtId="49" fontId="26" fillId="24" borderId="18" xfId="60" applyNumberFormat="1" applyFont="1" applyFill="1" applyBorder="1" applyAlignment="1">
      <alignment horizontal="center"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3" fillId="24" borderId="26" xfId="0" applyFont="1" applyFill="1" applyBorder="1" applyAlignment="1">
      <alignment vertical="center" wrapText="1"/>
    </xf>
    <xf numFmtId="0" fontId="23" fillId="25" borderId="29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30" xfId="0" applyNumberFormat="1" applyFont="1" applyFill="1" applyBorder="1" applyAlignment="1">
      <alignment horizontal="center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3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32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3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60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49" fontId="24" fillId="24" borderId="18" xfId="60" applyNumberFormat="1" applyFont="1" applyFill="1" applyBorder="1" applyAlignment="1">
      <alignment horizontal="center" vertical="center" wrapText="1"/>
      <protection/>
    </xf>
    <xf numFmtId="0" fontId="24" fillId="24" borderId="11" xfId="0" applyFont="1" applyFill="1" applyBorder="1" applyAlignment="1">
      <alignment horizontal="justify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0" fontId="26" fillId="25" borderId="23" xfId="0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4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2" fontId="22" fillId="24" borderId="13" xfId="68" applyNumberFormat="1" applyFont="1" applyFill="1" applyBorder="1" applyAlignment="1">
      <alignment horizontal="left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center" vertical="center" wrapText="1"/>
    </xf>
    <xf numFmtId="49" fontId="23" fillId="25" borderId="25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 vertical="center" wrapText="1"/>
    </xf>
    <xf numFmtId="49" fontId="23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3" fillId="25" borderId="23" xfId="0" applyNumberFormat="1" applyFont="1" applyFill="1" applyBorder="1" applyAlignment="1">
      <alignment horizontal="left" vertical="center" wrapText="1"/>
    </xf>
    <xf numFmtId="0" fontId="23" fillId="25" borderId="25" xfId="0" applyFont="1" applyFill="1" applyBorder="1" applyAlignment="1">
      <alignment horizontal="left" vertical="center" wrapText="1"/>
    </xf>
    <xf numFmtId="49" fontId="26" fillId="25" borderId="23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4" fillId="24" borderId="24" xfId="55" applyNumberFormat="1" applyFont="1" applyFill="1" applyBorder="1" applyAlignment="1">
      <alignment horizontal="center" vertical="center" wrapText="1"/>
      <protection/>
    </xf>
    <xf numFmtId="49" fontId="24" fillId="24" borderId="23" xfId="55" applyNumberFormat="1" applyFont="1" applyFill="1" applyBorder="1" applyAlignment="1">
      <alignment horizontal="center" vertical="center" wrapText="1"/>
      <protection/>
    </xf>
    <xf numFmtId="49" fontId="24" fillId="24" borderId="30" xfId="55" applyNumberFormat="1" applyFont="1" applyFill="1" applyBorder="1" applyAlignment="1">
      <alignment horizontal="center" vertical="center" wrapText="1"/>
      <protection/>
    </xf>
    <xf numFmtId="49" fontId="24" fillId="24" borderId="35" xfId="55" applyNumberFormat="1" applyFont="1" applyFill="1" applyBorder="1" applyAlignment="1">
      <alignment horizontal="center" vertical="center" wrapText="1"/>
      <protection/>
    </xf>
    <xf numFmtId="49" fontId="24" fillId="24" borderId="25" xfId="55" applyNumberFormat="1" applyFont="1" applyFill="1" applyBorder="1" applyAlignment="1">
      <alignment horizontal="center" vertical="center" wrapText="1"/>
      <protection/>
    </xf>
    <xf numFmtId="0" fontId="23" fillId="24" borderId="16" xfId="0" applyFont="1" applyFill="1" applyBorder="1" applyAlignment="1">
      <alignment horizontal="right" vertical="center" wrapText="1"/>
    </xf>
    <xf numFmtId="186" fontId="24" fillId="26" borderId="11" xfId="57" applyNumberFormat="1" applyFont="1" applyFill="1" applyBorder="1" applyAlignment="1">
      <alignment vertical="center"/>
      <protection/>
    </xf>
    <xf numFmtId="186" fontId="24" fillId="0" borderId="11" xfId="57" applyNumberFormat="1" applyFont="1" applyFill="1" applyBorder="1" applyAlignment="1">
      <alignment vertical="center"/>
      <protection/>
    </xf>
    <xf numFmtId="186" fontId="26" fillId="24" borderId="11" xfId="68" applyNumberFormat="1" applyFont="1" applyFill="1" applyBorder="1" applyAlignment="1">
      <alignment vertical="center" wrapText="1"/>
      <protection/>
    </xf>
    <xf numFmtId="186" fontId="26" fillId="3" borderId="11" xfId="0" applyNumberFormat="1" applyFont="1" applyFill="1" applyBorder="1" applyAlignment="1">
      <alignment horizontal="center" vertical="center"/>
    </xf>
    <xf numFmtId="186" fontId="26" fillId="27" borderId="11" xfId="0" applyNumberFormat="1" applyFont="1" applyFill="1" applyBorder="1" applyAlignment="1">
      <alignment horizontal="center" vertical="center"/>
    </xf>
    <xf numFmtId="186" fontId="24" fillId="26" borderId="11" xfId="0" applyNumberFormat="1" applyFont="1" applyFill="1" applyBorder="1" applyAlignment="1">
      <alignment horizontal="center" vertical="center"/>
    </xf>
    <xf numFmtId="186" fontId="24" fillId="0" borderId="11" xfId="0" applyNumberFormat="1" applyFont="1" applyBorder="1" applyAlignment="1">
      <alignment horizontal="center" vertical="center"/>
    </xf>
    <xf numFmtId="0" fontId="37" fillId="0" borderId="20" xfId="53" applyFont="1" applyBorder="1" applyAlignment="1">
      <alignment horizontal="center" vertical="center" wrapText="1"/>
      <protection/>
    </xf>
    <xf numFmtId="186" fontId="23" fillId="25" borderId="11" xfId="0" applyNumberFormat="1" applyFont="1" applyFill="1" applyBorder="1" applyAlignment="1">
      <alignment horizontal="right" vertical="center" wrapText="1"/>
    </xf>
    <xf numFmtId="186" fontId="24" fillId="24" borderId="11" xfId="68" applyNumberFormat="1" applyFont="1" applyFill="1" applyBorder="1" applyAlignment="1">
      <alignment vertical="center" wrapText="1"/>
      <protection/>
    </xf>
    <xf numFmtId="186" fontId="23" fillId="24" borderId="11" xfId="0" applyNumberFormat="1" applyFont="1" applyFill="1" applyBorder="1" applyAlignment="1">
      <alignment horizontal="right" vertical="center" wrapText="1"/>
    </xf>
    <xf numFmtId="186" fontId="22" fillId="24" borderId="11" xfId="0" applyNumberFormat="1" applyFont="1" applyFill="1" applyBorder="1" applyAlignment="1">
      <alignment vertical="center" wrapText="1"/>
    </xf>
    <xf numFmtId="186" fontId="22" fillId="25" borderId="11" xfId="0" applyNumberFormat="1" applyFont="1" applyFill="1" applyBorder="1" applyAlignment="1">
      <alignment horizontal="right" vertical="center" wrapText="1"/>
    </xf>
    <xf numFmtId="186" fontId="22" fillId="24" borderId="11" xfId="0" applyNumberFormat="1" applyFont="1" applyFill="1" applyBorder="1" applyAlignment="1">
      <alignment horizontal="right" vertical="center" wrapText="1"/>
    </xf>
    <xf numFmtId="186" fontId="22" fillId="25" borderId="26" xfId="0" applyNumberFormat="1" applyFont="1" applyFill="1" applyBorder="1" applyAlignment="1">
      <alignment horizontal="right" vertical="center" wrapText="1"/>
    </xf>
    <xf numFmtId="186" fontId="26" fillId="24" borderId="11" xfId="60" applyNumberFormat="1" applyFont="1" applyFill="1" applyBorder="1" applyAlignment="1">
      <alignment vertical="center" wrapText="1"/>
      <protection/>
    </xf>
    <xf numFmtId="186" fontId="23" fillId="25" borderId="26" xfId="0" applyNumberFormat="1" applyFont="1" applyFill="1" applyBorder="1" applyAlignment="1">
      <alignment horizontal="right" vertical="center" wrapText="1"/>
    </xf>
    <xf numFmtId="186" fontId="22" fillId="24" borderId="13" xfId="0" applyNumberFormat="1" applyFont="1" applyFill="1" applyBorder="1" applyAlignment="1">
      <alignment horizontal="right" vertical="center" wrapText="1"/>
    </xf>
    <xf numFmtId="186" fontId="26" fillId="25" borderId="11" xfId="58" applyNumberFormat="1" applyFont="1" applyFill="1" applyBorder="1" applyAlignment="1">
      <alignment vertical="center" wrapText="1"/>
      <protection/>
    </xf>
    <xf numFmtId="186" fontId="24" fillId="24" borderId="11" xfId="60" applyNumberFormat="1" applyFont="1" applyFill="1" applyBorder="1" applyAlignment="1">
      <alignment vertical="center" wrapText="1"/>
      <protection/>
    </xf>
    <xf numFmtId="186" fontId="23" fillId="25" borderId="11" xfId="0" applyNumberFormat="1" applyFont="1" applyFill="1" applyBorder="1" applyAlignment="1">
      <alignment horizontal="center" vertical="center" wrapText="1"/>
    </xf>
    <xf numFmtId="186" fontId="26" fillId="25" borderId="11" xfId="0" applyNumberFormat="1" applyFont="1" applyFill="1" applyBorder="1" applyAlignment="1">
      <alignment horizontal="right" vertical="center" wrapText="1"/>
    </xf>
    <xf numFmtId="186" fontId="24" fillId="25" borderId="11" xfId="0" applyNumberFormat="1" applyFont="1" applyFill="1" applyBorder="1" applyAlignment="1">
      <alignment horizontal="right" vertical="center" wrapText="1"/>
    </xf>
    <xf numFmtId="186" fontId="22" fillId="0" borderId="11" xfId="0" applyNumberFormat="1" applyFont="1" applyFill="1" applyBorder="1" applyAlignment="1">
      <alignment vertical="center" wrapText="1"/>
    </xf>
    <xf numFmtId="0" fontId="37" fillId="0" borderId="18" xfId="53" applyFont="1" applyBorder="1" applyAlignment="1">
      <alignment horizontal="center" vertical="center" wrapText="1"/>
      <protection/>
    </xf>
    <xf numFmtId="181" fontId="45" fillId="25" borderId="13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25" fillId="0" borderId="0" xfId="58" applyFont="1" applyFill="1" applyAlignment="1">
      <alignment vertical="top"/>
      <protection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181" fontId="46" fillId="0" borderId="19" xfId="0" applyNumberFormat="1" applyFont="1" applyBorder="1" applyAlignment="1">
      <alignment vertical="center"/>
    </xf>
    <xf numFmtId="0" fontId="45" fillId="25" borderId="12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25" borderId="14" xfId="0" applyNumberFormat="1" applyFont="1" applyFill="1" applyBorder="1" applyAlignment="1">
      <alignment horizontal="center" vertical="center" wrapText="1"/>
    </xf>
    <xf numFmtId="0" fontId="45" fillId="25" borderId="14" xfId="0" applyFont="1" applyFill="1" applyBorder="1" applyAlignment="1">
      <alignment horizontal="right" vertical="center" wrapText="1"/>
    </xf>
    <xf numFmtId="0" fontId="45" fillId="25" borderId="15" xfId="0" applyFont="1" applyFill="1" applyBorder="1" applyAlignment="1">
      <alignment horizontal="center" vertical="center" wrapText="1"/>
    </xf>
    <xf numFmtId="49" fontId="45" fillId="25" borderId="15" xfId="0" applyNumberFormat="1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vertical="center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49" fontId="45" fillId="25" borderId="11" xfId="0" applyNumberFormat="1" applyFont="1" applyFill="1" applyBorder="1" applyAlignment="1">
      <alignment horizontal="center" vertical="center" wrapText="1"/>
    </xf>
    <xf numFmtId="49" fontId="45" fillId="25" borderId="20" xfId="0" applyNumberFormat="1" applyFont="1" applyFill="1" applyBorder="1" applyAlignment="1">
      <alignment horizontal="center" vertical="center" wrapText="1"/>
    </xf>
    <xf numFmtId="49" fontId="45" fillId="25" borderId="18" xfId="0" applyNumberFormat="1" applyFont="1" applyFill="1" applyBorder="1" applyAlignment="1">
      <alignment horizontal="center" vertical="center" wrapText="1"/>
    </xf>
    <xf numFmtId="186" fontId="45" fillId="25" borderId="11" xfId="0" applyNumberFormat="1" applyFont="1" applyFill="1" applyBorder="1" applyAlignment="1">
      <alignment horizontal="right" vertical="center" wrapText="1"/>
    </xf>
    <xf numFmtId="49" fontId="45" fillId="24" borderId="11" xfId="0" applyNumberFormat="1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left" vertical="center" wrapText="1"/>
    </xf>
    <xf numFmtId="2" fontId="45" fillId="24" borderId="20" xfId="68" applyNumberFormat="1" applyFont="1" applyFill="1" applyBorder="1" applyAlignment="1">
      <alignment horizontal="left" vertical="center" wrapText="1"/>
      <protection/>
    </xf>
    <xf numFmtId="49" fontId="45" fillId="24" borderId="11" xfId="68" applyNumberFormat="1" applyFont="1" applyFill="1" applyBorder="1" applyAlignment="1">
      <alignment horizontal="center" vertical="center" wrapText="1"/>
      <protection/>
    </xf>
    <xf numFmtId="49" fontId="47" fillId="24" borderId="11" xfId="68" applyNumberFormat="1" applyFont="1" applyFill="1" applyBorder="1" applyAlignment="1">
      <alignment horizontal="center" vertical="center" wrapText="1"/>
      <protection/>
    </xf>
    <xf numFmtId="49" fontId="47" fillId="24" borderId="20" xfId="68" applyNumberFormat="1" applyFont="1" applyFill="1" applyBorder="1" applyAlignment="1">
      <alignment horizontal="center" vertical="center" wrapText="1"/>
      <protection/>
    </xf>
    <xf numFmtId="49" fontId="45" fillId="24" borderId="20" xfId="0" applyNumberFormat="1" applyFont="1" applyFill="1" applyBorder="1" applyAlignment="1">
      <alignment horizontal="right" vertical="center" wrapText="1"/>
    </xf>
    <xf numFmtId="49" fontId="45" fillId="24" borderId="18" xfId="0" applyNumberFormat="1" applyFont="1" applyFill="1" applyBorder="1" applyAlignment="1">
      <alignment vertical="center" wrapText="1"/>
    </xf>
    <xf numFmtId="49" fontId="47" fillId="24" borderId="18" xfId="68" applyNumberFormat="1" applyFont="1" applyFill="1" applyBorder="1" applyAlignment="1">
      <alignment horizontal="center" vertical="center" wrapText="1"/>
      <protection/>
    </xf>
    <xf numFmtId="186" fontId="47" fillId="24" borderId="11" xfId="68" applyNumberFormat="1" applyFont="1" applyFill="1" applyBorder="1" applyAlignment="1">
      <alignment vertical="center" wrapText="1"/>
      <protection/>
    </xf>
    <xf numFmtId="2" fontId="37" fillId="24" borderId="20" xfId="68" applyNumberFormat="1" applyFont="1" applyFill="1" applyBorder="1" applyAlignment="1">
      <alignment horizontal="left" vertical="center" wrapText="1"/>
      <protection/>
    </xf>
    <xf numFmtId="49" fontId="37" fillId="24" borderId="11" xfId="68" applyNumberFormat="1" applyFont="1" applyFill="1" applyBorder="1" applyAlignment="1">
      <alignment horizontal="center" vertical="center" wrapText="1"/>
      <protection/>
    </xf>
    <xf numFmtId="49" fontId="25" fillId="24" borderId="11" xfId="68" applyNumberFormat="1" applyFont="1" applyFill="1" applyBorder="1" applyAlignment="1">
      <alignment horizontal="center" vertical="center" wrapText="1"/>
      <protection/>
    </xf>
    <xf numFmtId="49" fontId="25" fillId="24" borderId="20" xfId="68" applyNumberFormat="1" applyFont="1" applyFill="1" applyBorder="1" applyAlignment="1">
      <alignment horizontal="center" vertical="center" wrapText="1"/>
      <protection/>
    </xf>
    <xf numFmtId="49" fontId="37" fillId="24" borderId="16" xfId="0" applyNumberFormat="1" applyFont="1" applyFill="1" applyBorder="1" applyAlignment="1">
      <alignment horizontal="right" vertical="center" wrapText="1"/>
    </xf>
    <xf numFmtId="49" fontId="37" fillId="24" borderId="10" xfId="0" applyNumberFormat="1" applyFont="1" applyFill="1" applyBorder="1" applyAlignment="1">
      <alignment vertical="center" wrapText="1"/>
    </xf>
    <xf numFmtId="49" fontId="25" fillId="24" borderId="18" xfId="68" applyNumberFormat="1" applyFont="1" applyFill="1" applyBorder="1" applyAlignment="1">
      <alignment horizontal="center" vertical="center" wrapText="1"/>
      <protection/>
    </xf>
    <xf numFmtId="186" fontId="25" fillId="24" borderId="11" xfId="68" applyNumberFormat="1" applyFont="1" applyFill="1" applyBorder="1" applyAlignment="1">
      <alignment vertical="center" wrapText="1"/>
      <protection/>
    </xf>
    <xf numFmtId="0" fontId="37" fillId="24" borderId="11" xfId="0" applyFont="1" applyFill="1" applyBorder="1" applyAlignment="1">
      <alignment vertical="center" wrapText="1"/>
    </xf>
    <xf numFmtId="49" fontId="37" fillId="24" borderId="20" xfId="0" applyNumberFormat="1" applyFont="1" applyFill="1" applyBorder="1" applyAlignment="1">
      <alignment horizontal="center" vertical="center" wrapText="1"/>
    </xf>
    <xf numFmtId="49" fontId="45" fillId="24" borderId="16" xfId="0" applyNumberFormat="1" applyFont="1" applyFill="1" applyBorder="1" applyAlignment="1">
      <alignment horizontal="right" vertical="center" wrapText="1"/>
    </xf>
    <xf numFmtId="49" fontId="45" fillId="24" borderId="10" xfId="0" applyNumberFormat="1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45" fillId="24" borderId="11" xfId="0" applyFont="1" applyFill="1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left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186" fontId="45" fillId="24" borderId="11" xfId="0" applyNumberFormat="1" applyFont="1" applyFill="1" applyBorder="1" applyAlignment="1">
      <alignment horizontal="right" vertical="center" wrapText="1"/>
    </xf>
    <xf numFmtId="2" fontId="25" fillId="24" borderId="20" xfId="68" applyNumberFormat="1" applyFont="1" applyFill="1" applyBorder="1" applyAlignment="1">
      <alignment horizontal="left" vertical="center" wrapText="1"/>
      <protection/>
    </xf>
    <xf numFmtId="49" fontId="25" fillId="24" borderId="16" xfId="0" applyNumberFormat="1" applyFont="1" applyFill="1" applyBorder="1" applyAlignment="1">
      <alignment horizontal="right" vertical="center" wrapText="1"/>
    </xf>
    <xf numFmtId="49" fontId="25" fillId="24" borderId="10" xfId="0" applyNumberFormat="1" applyFont="1" applyFill="1" applyBorder="1" applyAlignment="1">
      <alignment vertical="center" wrapText="1"/>
    </xf>
    <xf numFmtId="186" fontId="37" fillId="24" borderId="11" xfId="0" applyNumberFormat="1" applyFont="1" applyFill="1" applyBorder="1" applyAlignment="1">
      <alignment vertical="center" wrapText="1"/>
    </xf>
    <xf numFmtId="0" fontId="45" fillId="25" borderId="20" xfId="0" applyFont="1" applyFill="1" applyBorder="1" applyAlignment="1">
      <alignment horizontal="left" vertical="center" wrapText="1"/>
    </xf>
    <xf numFmtId="49" fontId="37" fillId="25" borderId="11" xfId="0" applyNumberFormat="1" applyFont="1" applyFill="1" applyBorder="1" applyAlignment="1">
      <alignment horizontal="center" vertical="center" wrapText="1"/>
    </xf>
    <xf numFmtId="0" fontId="47" fillId="24" borderId="0" xfId="0" applyFont="1" applyFill="1" applyAlignment="1">
      <alignment vertical="center" wrapText="1"/>
    </xf>
    <xf numFmtId="49" fontId="45" fillId="25" borderId="22" xfId="0" applyNumberFormat="1" applyFont="1" applyFill="1" applyBorder="1" applyAlignment="1">
      <alignment horizontal="center" vertical="center" wrapText="1"/>
    </xf>
    <xf numFmtId="49" fontId="45" fillId="25" borderId="23" xfId="0" applyNumberFormat="1" applyFont="1" applyFill="1" applyBorder="1" applyAlignment="1">
      <alignment horizontal="center" vertical="center" wrapText="1"/>
    </xf>
    <xf numFmtId="49" fontId="45" fillId="25" borderId="14" xfId="0" applyNumberFormat="1" applyFont="1" applyFill="1" applyBorder="1" applyAlignment="1">
      <alignment horizontal="right" vertical="center" wrapText="1"/>
    </xf>
    <xf numFmtId="49" fontId="45" fillId="25" borderId="15" xfId="0" applyNumberFormat="1" applyFont="1" applyFill="1" applyBorder="1" applyAlignment="1">
      <alignment horizontal="left" vertical="center" wrapText="1"/>
    </xf>
    <xf numFmtId="49" fontId="45" fillId="25" borderId="24" xfId="0" applyNumberFormat="1" applyFont="1" applyFill="1" applyBorder="1" applyAlignment="1">
      <alignment horizontal="center" vertical="center" wrapText="1"/>
    </xf>
    <xf numFmtId="49" fontId="37" fillId="24" borderId="20" xfId="0" applyNumberFormat="1" applyFont="1" applyFill="1" applyBorder="1" applyAlignment="1">
      <alignment horizontal="right" vertical="center" wrapText="1"/>
    </xf>
    <xf numFmtId="49" fontId="37" fillId="24" borderId="18" xfId="0" applyNumberFormat="1" applyFont="1" applyFill="1" applyBorder="1" applyAlignment="1">
      <alignment vertical="center" wrapText="1"/>
    </xf>
    <xf numFmtId="0" fontId="37" fillId="25" borderId="25" xfId="0" applyFont="1" applyFill="1" applyBorder="1" applyAlignment="1">
      <alignment horizontal="left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right" vertical="center" wrapText="1"/>
    </xf>
    <xf numFmtId="49" fontId="37" fillId="25" borderId="15" xfId="0" applyNumberFormat="1" applyFont="1" applyFill="1" applyBorder="1" applyAlignment="1">
      <alignment horizontal="left" vertical="center" wrapText="1"/>
    </xf>
    <xf numFmtId="49" fontId="37" fillId="24" borderId="18" xfId="0" applyNumberFormat="1" applyFont="1" applyFill="1" applyBorder="1" applyAlignment="1">
      <alignment horizontal="center" vertical="center" wrapText="1"/>
    </xf>
    <xf numFmtId="186" fontId="37" fillId="25" borderId="11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horizontal="left" vertical="center" wrapText="1"/>
    </xf>
    <xf numFmtId="0" fontId="37" fillId="24" borderId="20" xfId="0" applyFont="1" applyFill="1" applyBorder="1" applyAlignment="1">
      <alignment horizontal="right" vertical="center" wrapText="1"/>
    </xf>
    <xf numFmtId="0" fontId="37" fillId="24" borderId="18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left" vertical="center" wrapText="1"/>
    </xf>
    <xf numFmtId="186" fontId="37" fillId="24" borderId="11" xfId="0" applyNumberFormat="1" applyFont="1" applyFill="1" applyBorder="1" applyAlignment="1">
      <alignment horizontal="right" vertical="center" wrapText="1"/>
    </xf>
    <xf numFmtId="0" fontId="45" fillId="25" borderId="14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horizontal="right" vertical="center" wrapText="1"/>
    </xf>
    <xf numFmtId="49" fontId="45" fillId="25" borderId="18" xfId="0" applyNumberFormat="1" applyFont="1" applyFill="1" applyBorder="1" applyAlignment="1">
      <alignment horizontal="left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186" fontId="37" fillId="25" borderId="26" xfId="0" applyNumberFormat="1" applyFont="1" applyFill="1" applyBorder="1" applyAlignment="1">
      <alignment horizontal="right" vertical="center" wrapText="1"/>
    </xf>
    <xf numFmtId="0" fontId="25" fillId="24" borderId="0" xfId="0" applyFont="1" applyFill="1" applyAlignment="1">
      <alignment vertical="center" wrapText="1"/>
    </xf>
    <xf numFmtId="49" fontId="37" fillId="24" borderId="26" xfId="0" applyNumberFormat="1" applyFont="1" applyFill="1" applyBorder="1" applyAlignment="1">
      <alignment horizontal="center" vertical="center" wrapText="1"/>
    </xf>
    <xf numFmtId="49" fontId="37" fillId="24" borderId="16" xfId="0" applyNumberFormat="1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center" wrapText="1"/>
    </xf>
    <xf numFmtId="0" fontId="37" fillId="24" borderId="27" xfId="0" applyFont="1" applyFill="1" applyBorder="1" applyAlignment="1">
      <alignment horizontal="right" vertical="center" wrapText="1"/>
    </xf>
    <xf numFmtId="49" fontId="37" fillId="25" borderId="28" xfId="0" applyNumberFormat="1" applyFont="1" applyFill="1" applyBorder="1" applyAlignment="1">
      <alignment horizontal="left" vertical="center" wrapText="1"/>
    </xf>
    <xf numFmtId="49" fontId="47" fillId="24" borderId="18" xfId="60" applyNumberFormat="1" applyFont="1" applyFill="1" applyBorder="1" applyAlignment="1">
      <alignment horizontal="center" vertical="center" wrapText="1"/>
      <protection/>
    </xf>
    <xf numFmtId="186" fontId="47" fillId="24" borderId="11" xfId="60" applyNumberFormat="1" applyFont="1" applyFill="1" applyBorder="1" applyAlignment="1">
      <alignment vertical="center" wrapText="1"/>
      <protection/>
    </xf>
    <xf numFmtId="0" fontId="37" fillId="24" borderId="17" xfId="0" applyFont="1" applyFill="1" applyBorder="1" applyAlignment="1">
      <alignment horizontal="left" vertical="center" wrapText="1"/>
    </xf>
    <xf numFmtId="0" fontId="45" fillId="24" borderId="26" xfId="0" applyFont="1" applyFill="1" applyBorder="1" applyAlignment="1">
      <alignment vertical="center" wrapText="1"/>
    </xf>
    <xf numFmtId="0" fontId="45" fillId="25" borderId="29" xfId="0" applyFont="1" applyFill="1" applyBorder="1" applyAlignment="1">
      <alignment horizontal="center" vertical="center" wrapText="1"/>
    </xf>
    <xf numFmtId="0" fontId="45" fillId="25" borderId="16" xfId="0" applyFont="1" applyFill="1" applyBorder="1" applyAlignment="1">
      <alignment horizontal="right" vertical="center" wrapText="1"/>
    </xf>
    <xf numFmtId="49" fontId="45" fillId="25" borderId="10" xfId="0" applyNumberFormat="1" applyFont="1" applyFill="1" applyBorder="1" applyAlignment="1">
      <alignment horizontal="left" vertical="center" wrapText="1"/>
    </xf>
    <xf numFmtId="49" fontId="45" fillId="25" borderId="30" xfId="0" applyNumberFormat="1" applyFont="1" applyFill="1" applyBorder="1" applyAlignment="1">
      <alignment horizontal="center" vertical="center" wrapText="1"/>
    </xf>
    <xf numFmtId="186" fontId="45" fillId="25" borderId="26" xfId="0" applyNumberFormat="1" applyFont="1" applyFill="1" applyBorder="1" applyAlignment="1">
      <alignment horizontal="right" vertical="center" wrapText="1"/>
    </xf>
    <xf numFmtId="49" fontId="37" fillId="24" borderId="23" xfId="0" applyNumberFormat="1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center" vertical="center" wrapText="1"/>
    </xf>
    <xf numFmtId="0" fontId="37" fillId="25" borderId="20" xfId="0" applyFont="1" applyFill="1" applyBorder="1" applyAlignment="1">
      <alignment horizontal="right" vertical="center" wrapText="1"/>
    </xf>
    <xf numFmtId="49" fontId="37" fillId="25" borderId="18" xfId="0" applyNumberFormat="1" applyFont="1" applyFill="1" applyBorder="1" applyAlignment="1">
      <alignment horizontal="left" vertical="center" wrapText="1"/>
    </xf>
    <xf numFmtId="49" fontId="37" fillId="24" borderId="24" xfId="0" applyNumberFormat="1" applyFont="1" applyFill="1" applyBorder="1" applyAlignment="1">
      <alignment horizontal="center" vertical="center" wrapText="1"/>
    </xf>
    <xf numFmtId="49" fontId="37" fillId="24" borderId="25" xfId="0" applyNumberFormat="1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right" vertical="center" wrapText="1"/>
    </xf>
    <xf numFmtId="186" fontId="37" fillId="24" borderId="13" xfId="0" applyNumberFormat="1" applyFont="1" applyFill="1" applyBorder="1" applyAlignment="1">
      <alignment horizontal="right" vertical="center" wrapText="1"/>
    </xf>
    <xf numFmtId="0" fontId="47" fillId="24" borderId="20" xfId="0" applyFont="1" applyFill="1" applyBorder="1" applyAlignment="1">
      <alignment vertical="center" wrapText="1"/>
    </xf>
    <xf numFmtId="49" fontId="45" fillId="25" borderId="31" xfId="0" applyNumberFormat="1" applyFont="1" applyFill="1" applyBorder="1" applyAlignment="1">
      <alignment horizontal="center" vertical="center" wrapText="1"/>
    </xf>
    <xf numFmtId="49" fontId="45" fillId="25" borderId="20" xfId="0" applyNumberFormat="1" applyFont="1" applyFill="1" applyBorder="1" applyAlignment="1">
      <alignment horizontal="right" vertical="center" wrapText="1"/>
    </xf>
    <xf numFmtId="49" fontId="45" fillId="25" borderId="32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49" fontId="37" fillId="25" borderId="20" xfId="0" applyNumberFormat="1" applyFont="1" applyFill="1" applyBorder="1" applyAlignment="1">
      <alignment horizontal="right" vertical="center" wrapText="1"/>
    </xf>
    <xf numFmtId="49" fontId="37" fillId="25" borderId="33" xfId="0" applyNumberFormat="1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left" vertical="center" wrapText="1"/>
    </xf>
    <xf numFmtId="0" fontId="47" fillId="25" borderId="11" xfId="0" applyFont="1" applyFill="1" applyBorder="1" applyAlignment="1">
      <alignment vertical="center" wrapText="1"/>
    </xf>
    <xf numFmtId="49" fontId="47" fillId="24" borderId="0" xfId="60" applyNumberFormat="1" applyFont="1" applyFill="1" applyAlignment="1">
      <alignment horizontal="center" vertical="center" wrapText="1"/>
      <protection/>
    </xf>
    <xf numFmtId="49" fontId="47" fillId="25" borderId="11" xfId="0" applyNumberFormat="1" applyFont="1" applyFill="1" applyBorder="1" applyAlignment="1">
      <alignment horizontal="center" vertical="center" wrapText="1"/>
    </xf>
    <xf numFmtId="49" fontId="47" fillId="25" borderId="20" xfId="0" applyNumberFormat="1" applyFont="1" applyFill="1" applyBorder="1" applyAlignment="1">
      <alignment horizontal="center" vertical="center" wrapText="1"/>
    </xf>
    <xf numFmtId="0" fontId="47" fillId="25" borderId="20" xfId="0" applyFont="1" applyFill="1" applyBorder="1" applyAlignment="1">
      <alignment horizontal="center" vertical="center" wrapText="1"/>
    </xf>
    <xf numFmtId="0" fontId="47" fillId="25" borderId="18" xfId="0" applyFont="1" applyFill="1" applyBorder="1" applyAlignment="1">
      <alignment horizontal="center" vertical="center" wrapText="1"/>
    </xf>
    <xf numFmtId="49" fontId="47" fillId="25" borderId="18" xfId="0" applyNumberFormat="1" applyFont="1" applyFill="1" applyBorder="1" applyAlignment="1">
      <alignment horizontal="center" vertical="center" wrapText="1"/>
    </xf>
    <xf numFmtId="0" fontId="45" fillId="25" borderId="27" xfId="0" applyFont="1" applyFill="1" applyBorder="1" applyAlignment="1">
      <alignment horizontal="center" vertical="center" wrapText="1"/>
    </xf>
    <xf numFmtId="0" fontId="45" fillId="25" borderId="28" xfId="0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49" fontId="45" fillId="25" borderId="11" xfId="58" applyNumberFormat="1" applyFont="1" applyFill="1" applyBorder="1" applyAlignment="1">
      <alignment horizontal="center" vertical="center" wrapText="1"/>
      <protection/>
    </xf>
    <xf numFmtId="186" fontId="47" fillId="25" borderId="11" xfId="58" applyNumberFormat="1" applyFont="1" applyFill="1" applyBorder="1" applyAlignment="1">
      <alignment vertical="center" wrapText="1"/>
      <protection/>
    </xf>
    <xf numFmtId="49" fontId="37" fillId="24" borderId="11" xfId="58" applyNumberFormat="1" applyFont="1" applyFill="1" applyBorder="1" applyAlignment="1">
      <alignment horizontal="center" vertical="center" wrapText="1"/>
      <protection/>
    </xf>
    <xf numFmtId="0" fontId="47" fillId="25" borderId="11" xfId="0" applyFont="1" applyFill="1" applyBorder="1" applyAlignment="1">
      <alignment horizontal="left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37" fillId="25" borderId="14" xfId="0" applyNumberFormat="1" applyFont="1" applyFill="1" applyBorder="1" applyAlignment="1">
      <alignment horizontal="right" vertical="center" wrapText="1"/>
    </xf>
    <xf numFmtId="0" fontId="45" fillId="25" borderId="20" xfId="0" applyFont="1" applyFill="1" applyBorder="1" applyAlignment="1">
      <alignment horizontal="center" vertical="center" wrapText="1"/>
    </xf>
    <xf numFmtId="0" fontId="45" fillId="25" borderId="18" xfId="0" applyFont="1" applyFill="1" applyBorder="1" applyAlignment="1">
      <alignment horizontal="center" vertical="center" wrapText="1"/>
    </xf>
    <xf numFmtId="186" fontId="25" fillId="24" borderId="11" xfId="60" applyNumberFormat="1" applyFont="1" applyFill="1" applyBorder="1" applyAlignment="1">
      <alignment vertical="center" wrapText="1"/>
      <protection/>
    </xf>
    <xf numFmtId="49" fontId="25" fillId="24" borderId="18" xfId="60" applyNumberFormat="1" applyFont="1" applyFill="1" applyBorder="1" applyAlignment="1">
      <alignment horizontal="center" vertical="center" wrapText="1"/>
      <protection/>
    </xf>
    <xf numFmtId="186" fontId="45" fillId="25" borderId="11" xfId="0" applyNumberFormat="1" applyFont="1" applyFill="1" applyBorder="1" applyAlignment="1">
      <alignment horizontal="center" vertical="center" wrapText="1"/>
    </xf>
    <xf numFmtId="186" fontId="47" fillId="25" borderId="11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horizontal="justify" vertical="center" wrapText="1"/>
    </xf>
    <xf numFmtId="186" fontId="25" fillId="25" borderId="11" xfId="0" applyNumberFormat="1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horizontal="right" vertical="center" wrapText="1"/>
    </xf>
    <xf numFmtId="49" fontId="37" fillId="25" borderId="10" xfId="0" applyNumberFormat="1" applyFont="1" applyFill="1" applyBorder="1" applyAlignment="1">
      <alignment horizontal="left" vertical="center" wrapText="1"/>
    </xf>
    <xf numFmtId="0" fontId="47" fillId="25" borderId="23" xfId="0" applyFont="1" applyFill="1" applyBorder="1" applyAlignment="1">
      <alignment vertical="center" wrapText="1"/>
    </xf>
    <xf numFmtId="49" fontId="45" fillId="24" borderId="14" xfId="0" applyNumberFormat="1" applyFont="1" applyFill="1" applyBorder="1" applyAlignment="1">
      <alignment horizontal="right" vertical="center" wrapText="1"/>
    </xf>
    <xf numFmtId="49" fontId="45" fillId="24" borderId="15" xfId="0" applyNumberFormat="1" applyFont="1" applyFill="1" applyBorder="1" applyAlignment="1">
      <alignment vertical="center" wrapText="1"/>
    </xf>
    <xf numFmtId="49" fontId="37" fillId="24" borderId="14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vertical="center" wrapText="1"/>
    </xf>
    <xf numFmtId="0" fontId="37" fillId="24" borderId="34" xfId="0" applyFont="1" applyFill="1" applyBorder="1" applyAlignment="1">
      <alignment horizontal="left" vertical="center" wrapText="1"/>
    </xf>
    <xf numFmtId="0" fontId="45" fillId="24" borderId="20" xfId="0" applyFont="1" applyFill="1" applyBorder="1" applyAlignment="1">
      <alignment vertical="center" wrapText="1"/>
    </xf>
    <xf numFmtId="49" fontId="45" fillId="24" borderId="13" xfId="0" applyNumberFormat="1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left" vertical="center" wrapText="1"/>
    </xf>
    <xf numFmtId="0" fontId="37" fillId="24" borderId="16" xfId="0" applyFont="1" applyFill="1" applyBorder="1" applyAlignment="1">
      <alignment horizontal="right" vertical="center" wrapText="1"/>
    </xf>
    <xf numFmtId="0" fontId="45" fillId="24" borderId="11" xfId="0" applyFont="1" applyFill="1" applyBorder="1" applyAlignment="1">
      <alignment horizontal="left" vertical="center" wrapText="1"/>
    </xf>
    <xf numFmtId="49" fontId="37" fillId="24" borderId="18" xfId="0" applyNumberFormat="1" applyFont="1" applyFill="1" applyBorder="1" applyAlignment="1">
      <alignment horizontal="left" vertical="center" wrapText="1"/>
    </xf>
    <xf numFmtId="49" fontId="47" fillId="24" borderId="36" xfId="60" applyNumberFormat="1" applyFont="1" applyFill="1" applyBorder="1" applyAlignment="1">
      <alignment horizontal="center" vertical="center" wrapText="1"/>
      <protection/>
    </xf>
    <xf numFmtId="49" fontId="47" fillId="24" borderId="0" xfId="60" applyNumberFormat="1" applyFont="1" applyFill="1" applyBorder="1" applyAlignment="1">
      <alignment horizontal="center" vertical="center" wrapText="1"/>
      <protection/>
    </xf>
    <xf numFmtId="0" fontId="37" fillId="24" borderId="37" xfId="0" applyFont="1" applyFill="1" applyBorder="1" applyAlignment="1">
      <alignment horizontal="left" vertical="center" wrapText="1"/>
    </xf>
    <xf numFmtId="0" fontId="47" fillId="25" borderId="37" xfId="0" applyFont="1" applyFill="1" applyBorder="1" applyAlignment="1">
      <alignment horizontal="left" vertical="center" wrapText="1"/>
    </xf>
    <xf numFmtId="0" fontId="25" fillId="25" borderId="27" xfId="0" applyFont="1" applyFill="1" applyBorder="1" applyAlignment="1">
      <alignment horizontal="left" vertical="center" wrapText="1"/>
    </xf>
    <xf numFmtId="0" fontId="37" fillId="24" borderId="0" xfId="0" applyFont="1" applyFill="1" applyBorder="1" applyAlignment="1">
      <alignment horizontal="left" vertical="center" wrapText="1"/>
    </xf>
    <xf numFmtId="49" fontId="37" fillId="24" borderId="0" xfId="68" applyNumberFormat="1" applyFont="1" applyFill="1" applyBorder="1" applyAlignment="1">
      <alignment horizontal="center" vertical="center" wrapText="1"/>
      <protection/>
    </xf>
    <xf numFmtId="49" fontId="37" fillId="24" borderId="0" xfId="0" applyNumberFormat="1" applyFont="1" applyFill="1" applyBorder="1" applyAlignment="1">
      <alignment horizontal="center" vertical="center" wrapText="1"/>
    </xf>
    <xf numFmtId="49" fontId="37" fillId="25" borderId="0" xfId="0" applyNumberFormat="1" applyFont="1" applyFill="1" applyBorder="1" applyAlignment="1">
      <alignment horizontal="right" vertical="center" wrapText="1"/>
    </xf>
    <xf numFmtId="49" fontId="37" fillId="24" borderId="0" xfId="0" applyNumberFormat="1" applyFont="1" applyFill="1" applyBorder="1" applyAlignment="1">
      <alignment horizontal="left" vertical="center" wrapText="1"/>
    </xf>
    <xf numFmtId="186" fontId="37" fillId="24" borderId="0" xfId="0" applyNumberFormat="1" applyFont="1" applyFill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justify" vertical="center" wrapText="1"/>
    </xf>
    <xf numFmtId="186" fontId="24" fillId="0" borderId="0" xfId="0" applyNumberFormat="1" applyFont="1" applyBorder="1" applyAlignment="1">
      <alignment horizontal="center" vertical="center"/>
    </xf>
    <xf numFmtId="49" fontId="27" fillId="0" borderId="13" xfId="54" applyNumberFormat="1" applyFont="1" applyFill="1" applyBorder="1" applyAlignment="1">
      <alignment horizontal="center" vertical="center" wrapText="1"/>
      <protection/>
    </xf>
    <xf numFmtId="0" fontId="27" fillId="0" borderId="36" xfId="54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186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86" fontId="24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/>
    </xf>
    <xf numFmtId="186" fontId="26" fillId="0" borderId="11" xfId="0" applyNumberFormat="1" applyFont="1" applyFill="1" applyBorder="1" applyAlignment="1">
      <alignment horizontal="center" vertical="center"/>
    </xf>
    <xf numFmtId="186" fontId="24" fillId="0" borderId="11" xfId="0" applyNumberFormat="1" applyFont="1" applyFill="1" applyBorder="1" applyAlignment="1">
      <alignment horizontal="center" vertical="center"/>
    </xf>
    <xf numFmtId="186" fontId="26" fillId="22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justify" vertical="center" wrapText="1"/>
    </xf>
    <xf numFmtId="0" fontId="36" fillId="0" borderId="13" xfId="0" applyFont="1" applyBorder="1" applyAlignment="1">
      <alignment vertical="center" wrapText="1"/>
    </xf>
    <xf numFmtId="0" fontId="36" fillId="22" borderId="11" xfId="0" applyFont="1" applyFill="1" applyBorder="1" applyAlignment="1">
      <alignment vertical="center" wrapText="1"/>
    </xf>
    <xf numFmtId="0" fontId="31" fillId="22" borderId="11" xfId="0" applyNumberFormat="1" applyFont="1" applyFill="1" applyBorder="1" applyAlignment="1">
      <alignment horizontal="left" vertical="top" wrapText="1"/>
    </xf>
    <xf numFmtId="0" fontId="36" fillId="22" borderId="11" xfId="54" applyFont="1" applyFill="1" applyBorder="1" applyAlignment="1">
      <alignment horizontal="justify" vertical="center" wrapText="1"/>
      <protection/>
    </xf>
    <xf numFmtId="49" fontId="27" fillId="0" borderId="11" xfId="54" applyNumberFormat="1" applyFont="1" applyFill="1" applyBorder="1" applyAlignment="1">
      <alignment horizontal="center" vertical="center" wrapText="1"/>
      <protection/>
    </xf>
    <xf numFmtId="0" fontId="27" fillId="0" borderId="36" xfId="54" applyFont="1" applyFill="1" applyBorder="1" applyAlignment="1">
      <alignment vertical="center" wrapText="1"/>
      <protection/>
    </xf>
    <xf numFmtId="0" fontId="27" fillId="0" borderId="11" xfId="54" applyFont="1" applyFill="1" applyBorder="1" applyAlignment="1">
      <alignment horizontal="justify" vertical="center" wrapText="1"/>
      <protection/>
    </xf>
    <xf numFmtId="0" fontId="24" fillId="22" borderId="11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vertical="center" wrapText="1"/>
    </xf>
    <xf numFmtId="0" fontId="22" fillId="22" borderId="11" xfId="0" applyFont="1" applyFill="1" applyBorder="1" applyAlignment="1">
      <alignment vertical="top" wrapText="1"/>
    </xf>
    <xf numFmtId="0" fontId="48" fillId="22" borderId="11" xfId="0" applyFont="1" applyFill="1" applyBorder="1" applyAlignment="1">
      <alignment vertical="center"/>
    </xf>
    <xf numFmtId="186" fontId="24" fillId="22" borderId="11" xfId="0" applyNumberFormat="1" applyFont="1" applyFill="1" applyBorder="1" applyAlignment="1">
      <alignment horizontal="center" vertical="center" wrapText="1"/>
    </xf>
    <xf numFmtId="0" fontId="27" fillId="22" borderId="13" xfId="54" applyFont="1" applyFill="1" applyBorder="1" applyAlignment="1">
      <alignment horizontal="justify" vertical="center" wrapText="1"/>
      <protection/>
    </xf>
    <xf numFmtId="49" fontId="36" fillId="0" borderId="0" xfId="54" applyNumberFormat="1" applyFont="1" applyFill="1" applyBorder="1" applyAlignment="1">
      <alignment horizontal="center" vertical="center" wrapText="1"/>
      <protection/>
    </xf>
    <xf numFmtId="0" fontId="36" fillId="0" borderId="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37" fillId="0" borderId="0" xfId="53" applyFont="1">
      <alignment/>
      <protection/>
    </xf>
    <xf numFmtId="0" fontId="31" fillId="0" borderId="0" xfId="0" applyFont="1" applyBorder="1" applyAlignment="1">
      <alignment horizontal="right" vertical="center" wrapText="1"/>
    </xf>
    <xf numFmtId="0" fontId="27" fillId="0" borderId="0" xfId="54" applyFont="1" applyAlignment="1">
      <alignment horizontal="center" vertical="center"/>
      <protection/>
    </xf>
    <xf numFmtId="0" fontId="37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wrapText="1"/>
    </xf>
    <xf numFmtId="0" fontId="23" fillId="22" borderId="0" xfId="54" applyFont="1" applyFill="1" applyAlignment="1">
      <alignment horizontal="center" vertical="center"/>
      <protection/>
    </xf>
    <xf numFmtId="0" fontId="31" fillId="22" borderId="0" xfId="0" applyFont="1" applyFill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36" fillId="0" borderId="20" xfId="54" applyFont="1" applyBorder="1" applyAlignment="1">
      <alignment horizontal="center" vertical="top" wrapText="1"/>
      <protection/>
    </xf>
    <xf numFmtId="0" fontId="36" fillId="0" borderId="18" xfId="54" applyFont="1" applyBorder="1" applyAlignment="1">
      <alignment horizontal="center" vertical="top" wrapText="1"/>
      <protection/>
    </xf>
    <xf numFmtId="0" fontId="36" fillId="22" borderId="13" xfId="54" applyFont="1" applyFill="1" applyBorder="1" applyAlignment="1">
      <alignment horizontal="center" vertical="center" wrapText="1"/>
      <protection/>
    </xf>
    <xf numFmtId="0" fontId="36" fillId="22" borderId="26" xfId="54" applyFont="1" applyFill="1" applyBorder="1" applyAlignment="1">
      <alignment horizontal="center" vertical="center" wrapText="1"/>
      <protection/>
    </xf>
    <xf numFmtId="49" fontId="31" fillId="22" borderId="0" xfId="0" applyNumberFormat="1" applyFont="1" applyFill="1" applyBorder="1" applyAlignment="1">
      <alignment horizontal="right" vertical="center" wrapText="1"/>
    </xf>
    <xf numFmtId="0" fontId="23" fillId="0" borderId="0" xfId="54" applyFont="1" applyAlignment="1">
      <alignment horizontal="center" vertical="center" wrapText="1"/>
      <protection/>
    </xf>
    <xf numFmtId="0" fontId="37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26" fillId="22" borderId="20" xfId="0" applyFont="1" applyFill="1" applyBorder="1" applyAlignment="1">
      <alignment horizontal="center" vertical="center" wrapText="1"/>
    </xf>
    <xf numFmtId="0" fontId="26" fillId="22" borderId="18" xfId="0" applyFont="1" applyFill="1" applyBorder="1" applyAlignment="1">
      <alignment horizontal="center" vertical="center" wrapText="1"/>
    </xf>
    <xf numFmtId="0" fontId="36" fillId="0" borderId="0" xfId="54" applyFont="1" applyAlignment="1">
      <alignment horizontal="right"/>
      <protection/>
    </xf>
    <xf numFmtId="0" fontId="38" fillId="0" borderId="0" xfId="54" applyFont="1" applyAlignment="1">
      <alignment horizontal="center" vertical="center"/>
      <protection/>
    </xf>
    <xf numFmtId="0" fontId="38" fillId="22" borderId="0" xfId="54" applyFont="1" applyFill="1" applyAlignment="1">
      <alignment horizontal="center"/>
      <protection/>
    </xf>
    <xf numFmtId="0" fontId="26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38" fillId="0" borderId="0" xfId="54" applyFont="1" applyAlignment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7" fillId="0" borderId="20" xfId="53" applyFont="1" applyBorder="1" applyAlignment="1">
      <alignment horizontal="center" vertical="center"/>
      <protection/>
    </xf>
    <xf numFmtId="0" fontId="37" fillId="0" borderId="33" xfId="53" applyFont="1" applyBorder="1" applyAlignment="1">
      <alignment horizontal="center" vertical="center"/>
      <protection/>
    </xf>
    <xf numFmtId="0" fontId="37" fillId="0" borderId="18" xfId="53" applyFont="1" applyBorder="1" applyAlignment="1">
      <alignment horizontal="center" vertical="center"/>
      <protection/>
    </xf>
    <xf numFmtId="0" fontId="36" fillId="0" borderId="0" xfId="53" applyFont="1" applyAlignment="1">
      <alignment horizontal="center" vertical="center" wrapText="1"/>
      <protection/>
    </xf>
    <xf numFmtId="0" fontId="36" fillId="0" borderId="0" xfId="53" applyFont="1" applyAlignment="1">
      <alignment/>
      <protection/>
    </xf>
    <xf numFmtId="0" fontId="36" fillId="0" borderId="0" xfId="53" applyFont="1" applyAlignment="1">
      <alignment horizontal="center" vertical="center"/>
      <protection/>
    </xf>
    <xf numFmtId="0" fontId="37" fillId="0" borderId="20" xfId="53" applyFont="1" applyBorder="1" applyAlignment="1">
      <alignment horizontal="center" vertical="center" wrapText="1"/>
      <protection/>
    </xf>
    <xf numFmtId="0" fontId="37" fillId="0" borderId="33" xfId="53" applyFont="1" applyBorder="1" applyAlignment="1">
      <alignment horizontal="center" vertical="center" wrapText="1"/>
      <protection/>
    </xf>
    <xf numFmtId="0" fontId="37" fillId="0" borderId="18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right" vertical="center" wrapText="1"/>
    </xf>
    <xf numFmtId="0" fontId="36" fillId="0" borderId="0" xfId="53" applyFont="1" applyAlignment="1">
      <alignment horizontal="left" vertical="center"/>
      <protection/>
    </xf>
    <xf numFmtId="0" fontId="50" fillId="0" borderId="0" xfId="53" applyFont="1" applyAlignment="1">
      <alignment/>
      <protection/>
    </xf>
    <xf numFmtId="0" fontId="50" fillId="0" borderId="0" xfId="53" applyFont="1">
      <alignment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Лист1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Обычный_прил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75" zoomScaleNormal="75" zoomScaleSheetLayoutView="75" zoomScalePageLayoutView="0" workbookViewId="0" topLeftCell="A1">
      <selection activeCell="C33" sqref="C33"/>
    </sheetView>
  </sheetViews>
  <sheetFormatPr defaultColWidth="9.140625" defaultRowHeight="15"/>
  <cols>
    <col min="1" max="1" width="39.28125" style="119" customWidth="1"/>
    <col min="2" max="2" width="54.57421875" style="120" customWidth="1"/>
    <col min="3" max="3" width="14.421875" style="120" customWidth="1"/>
    <col min="4" max="4" width="13.140625" style="120" customWidth="1"/>
    <col min="5" max="5" width="13.7109375" style="121" customWidth="1"/>
    <col min="6" max="16384" width="9.140625" style="118" customWidth="1"/>
  </cols>
  <sheetData>
    <row r="1" spans="2:5" s="67" customFormat="1" ht="15">
      <c r="B1" s="539" t="s">
        <v>42</v>
      </c>
      <c r="C1" s="539"/>
      <c r="D1" s="539"/>
      <c r="E1" s="540"/>
    </row>
    <row r="2" spans="1:8" s="60" customFormat="1" ht="15.75" customHeight="1">
      <c r="A2" s="541" t="s">
        <v>397</v>
      </c>
      <c r="B2" s="541"/>
      <c r="C2" s="541"/>
      <c r="D2" s="541"/>
      <c r="E2" s="541"/>
      <c r="F2" s="81"/>
      <c r="G2" s="81"/>
      <c r="H2" s="81"/>
    </row>
    <row r="3" spans="1:8" s="60" customFormat="1" ht="15.75" customHeight="1">
      <c r="A3" s="541" t="s">
        <v>426</v>
      </c>
      <c r="B3" s="541"/>
      <c r="C3" s="541"/>
      <c r="D3" s="541"/>
      <c r="E3" s="541"/>
      <c r="F3" s="81"/>
      <c r="G3" s="81"/>
      <c r="H3" s="81"/>
    </row>
    <row r="4" spans="1:8" s="61" customFormat="1" ht="16.5" customHeight="1">
      <c r="A4" s="537" t="s">
        <v>400</v>
      </c>
      <c r="B4" s="537"/>
      <c r="C4" s="537"/>
      <c r="D4" s="537"/>
      <c r="E4" s="537"/>
      <c r="F4" s="82"/>
      <c r="G4" s="82"/>
      <c r="H4" s="82"/>
    </row>
    <row r="5" spans="1:8" s="61" customFormat="1" ht="16.5" customHeight="1">
      <c r="A5" s="537" t="s">
        <v>253</v>
      </c>
      <c r="B5" s="537"/>
      <c r="C5" s="537"/>
      <c r="D5" s="537"/>
      <c r="E5" s="537"/>
      <c r="F5" s="82"/>
      <c r="G5" s="82"/>
      <c r="H5" s="82"/>
    </row>
    <row r="6" spans="1:5" s="80" customFormat="1" ht="15.75">
      <c r="A6" s="66"/>
      <c r="B6" s="102"/>
      <c r="C6" s="102"/>
      <c r="D6" s="102"/>
      <c r="E6" s="102"/>
    </row>
    <row r="7" spans="1:5" s="80" customFormat="1" ht="15.75">
      <c r="A7" s="66"/>
      <c r="B7" s="116"/>
      <c r="C7" s="116"/>
      <c r="D7" s="116"/>
      <c r="E7" s="68"/>
    </row>
    <row r="8" spans="1:5" s="80" customFormat="1" ht="15.75">
      <c r="A8" s="538" t="s">
        <v>43</v>
      </c>
      <c r="B8" s="538"/>
      <c r="C8" s="538"/>
      <c r="D8" s="538"/>
      <c r="E8" s="538"/>
    </row>
    <row r="9" spans="1:5" s="80" customFormat="1" ht="15.75">
      <c r="A9" s="538" t="s">
        <v>427</v>
      </c>
      <c r="B9" s="538"/>
      <c r="C9" s="538"/>
      <c r="D9" s="538"/>
      <c r="E9" s="538"/>
    </row>
    <row r="10" spans="1:5" s="80" customFormat="1" ht="15.75">
      <c r="A10" s="66"/>
      <c r="B10" s="117"/>
      <c r="C10" s="117"/>
      <c r="D10" s="117"/>
      <c r="E10" s="68"/>
    </row>
    <row r="11" spans="1:5" s="80" customFormat="1" ht="13.5" customHeight="1">
      <c r="A11" s="66"/>
      <c r="E11" s="68" t="s">
        <v>348</v>
      </c>
    </row>
    <row r="12" spans="1:5" s="124" customFormat="1" ht="48.75" customHeight="1">
      <c r="A12" s="122" t="s">
        <v>168</v>
      </c>
      <c r="B12" s="122" t="s">
        <v>256</v>
      </c>
      <c r="C12" s="123" t="s">
        <v>72</v>
      </c>
      <c r="D12" s="123" t="s">
        <v>347</v>
      </c>
      <c r="E12" s="123" t="s">
        <v>346</v>
      </c>
    </row>
    <row r="13" spans="1:5" s="124" customFormat="1" ht="57.75" customHeight="1">
      <c r="A13" s="125" t="s">
        <v>44</v>
      </c>
      <c r="B13" s="126" t="s">
        <v>45</v>
      </c>
      <c r="C13" s="301">
        <f>C14+C19+C24</f>
        <v>1035.9999999999998</v>
      </c>
      <c r="D13" s="301">
        <f>D14+D19+D24</f>
        <v>0</v>
      </c>
      <c r="E13" s="301">
        <f>E14+E19+E24</f>
        <v>0</v>
      </c>
    </row>
    <row r="14" spans="1:5" s="124" customFormat="1" ht="37.5" hidden="1">
      <c r="A14" s="127" t="s">
        <v>46</v>
      </c>
      <c r="B14" s="128" t="s">
        <v>47</v>
      </c>
      <c r="C14" s="301">
        <f>+C15+C17</f>
        <v>0</v>
      </c>
      <c r="D14" s="301">
        <f>+D15+D17</f>
        <v>0</v>
      </c>
      <c r="E14" s="301">
        <f>+E15+E17</f>
        <v>0</v>
      </c>
    </row>
    <row r="15" spans="1:5" s="124" customFormat="1" ht="56.25" hidden="1">
      <c r="A15" s="129" t="s">
        <v>48</v>
      </c>
      <c r="B15" s="130" t="s">
        <v>49</v>
      </c>
      <c r="C15" s="301">
        <f>+C16</f>
        <v>0</v>
      </c>
      <c r="D15" s="301">
        <f>+D16</f>
        <v>0</v>
      </c>
      <c r="E15" s="301">
        <f>+E16</f>
        <v>0</v>
      </c>
    </row>
    <row r="16" spans="1:5" s="124" customFormat="1" ht="56.25" hidden="1">
      <c r="A16" s="129" t="s">
        <v>73</v>
      </c>
      <c r="B16" s="130" t="s">
        <v>74</v>
      </c>
      <c r="C16" s="302"/>
      <c r="D16" s="302"/>
      <c r="E16" s="302"/>
    </row>
    <row r="17" spans="1:5" s="124" customFormat="1" ht="56.25" hidden="1">
      <c r="A17" s="129" t="s">
        <v>50</v>
      </c>
      <c r="B17" s="130" t="s">
        <v>51</v>
      </c>
      <c r="C17" s="301">
        <f>+C18</f>
        <v>0</v>
      </c>
      <c r="D17" s="301">
        <f>+D18</f>
        <v>0</v>
      </c>
      <c r="E17" s="301">
        <f>+E18</f>
        <v>0</v>
      </c>
    </row>
    <row r="18" spans="1:5" s="124" customFormat="1" ht="56.25" hidden="1">
      <c r="A18" s="129" t="s">
        <v>75</v>
      </c>
      <c r="B18" s="130" t="s">
        <v>76</v>
      </c>
      <c r="C18" s="302"/>
      <c r="D18" s="302"/>
      <c r="E18" s="302"/>
    </row>
    <row r="19" spans="1:5" s="124" customFormat="1" ht="56.25" hidden="1">
      <c r="A19" s="127" t="s">
        <v>52</v>
      </c>
      <c r="B19" s="128" t="s">
        <v>53</v>
      </c>
      <c r="C19" s="301">
        <f>+C20+C22</f>
        <v>0</v>
      </c>
      <c r="D19" s="301">
        <f>+D20+D22</f>
        <v>0</v>
      </c>
      <c r="E19" s="301">
        <f>+E20+E22</f>
        <v>0</v>
      </c>
    </row>
    <row r="20" spans="1:5" s="124" customFormat="1" ht="56.25" hidden="1">
      <c r="A20" s="129" t="s">
        <v>54</v>
      </c>
      <c r="B20" s="130" t="s">
        <v>55</v>
      </c>
      <c r="C20" s="301">
        <f>C21</f>
        <v>0</v>
      </c>
      <c r="D20" s="301">
        <f>D21</f>
        <v>0</v>
      </c>
      <c r="E20" s="301">
        <f>E21</f>
        <v>0</v>
      </c>
    </row>
    <row r="21" spans="1:5" s="124" customFormat="1" ht="75" hidden="1">
      <c r="A21" s="129" t="s">
        <v>77</v>
      </c>
      <c r="B21" s="130" t="s">
        <v>78</v>
      </c>
      <c r="C21" s="302"/>
      <c r="D21" s="302"/>
      <c r="E21" s="302"/>
    </row>
    <row r="22" spans="1:5" s="124" customFormat="1" ht="75" hidden="1">
      <c r="A22" s="129" t="s">
        <v>56</v>
      </c>
      <c r="B22" s="130" t="s">
        <v>57</v>
      </c>
      <c r="C22" s="301">
        <f>C23</f>
        <v>0</v>
      </c>
      <c r="D22" s="301">
        <f>D23</f>
        <v>0</v>
      </c>
      <c r="E22" s="301">
        <f>E23</f>
        <v>0</v>
      </c>
    </row>
    <row r="23" spans="1:5" s="124" customFormat="1" ht="75" hidden="1">
      <c r="A23" s="129" t="s">
        <v>79</v>
      </c>
      <c r="B23" s="130" t="s">
        <v>80</v>
      </c>
      <c r="C23" s="302"/>
      <c r="D23" s="302"/>
      <c r="E23" s="302"/>
    </row>
    <row r="24" spans="1:5" s="124" customFormat="1" ht="37.5">
      <c r="A24" s="127" t="s">
        <v>58</v>
      </c>
      <c r="B24" s="128" t="s">
        <v>59</v>
      </c>
      <c r="C24" s="301">
        <f>C25+C29</f>
        <v>1035.9999999999998</v>
      </c>
      <c r="D24" s="301">
        <f>D25+D29</f>
        <v>0</v>
      </c>
      <c r="E24" s="301">
        <f>E25+E29</f>
        <v>0</v>
      </c>
    </row>
    <row r="25" spans="1:5" s="124" customFormat="1" ht="18.75">
      <c r="A25" s="129" t="s">
        <v>60</v>
      </c>
      <c r="B25" s="130" t="s">
        <v>61</v>
      </c>
      <c r="C25" s="301">
        <f aca="true" t="shared" si="0" ref="C25:E27">C26</f>
        <v>-1334.756</v>
      </c>
      <c r="D25" s="301">
        <f t="shared" si="0"/>
        <v>-1260</v>
      </c>
      <c r="E25" s="301">
        <f t="shared" si="0"/>
        <v>-1129.155</v>
      </c>
    </row>
    <row r="26" spans="1:5" s="124" customFormat="1" ht="37.5">
      <c r="A26" s="129" t="s">
        <v>62</v>
      </c>
      <c r="B26" s="130" t="s">
        <v>63</v>
      </c>
      <c r="C26" s="301">
        <f t="shared" si="0"/>
        <v>-1334.756</v>
      </c>
      <c r="D26" s="301">
        <f t="shared" si="0"/>
        <v>-1260</v>
      </c>
      <c r="E26" s="301">
        <f t="shared" si="0"/>
        <v>-1129.155</v>
      </c>
    </row>
    <row r="27" spans="1:5" s="124" customFormat="1" ht="37.5">
      <c r="A27" s="129" t="s">
        <v>64</v>
      </c>
      <c r="B27" s="130" t="s">
        <v>65</v>
      </c>
      <c r="C27" s="301">
        <f t="shared" si="0"/>
        <v>-1334.756</v>
      </c>
      <c r="D27" s="301">
        <f t="shared" si="0"/>
        <v>-1260</v>
      </c>
      <c r="E27" s="301">
        <f t="shared" si="0"/>
        <v>-1129.155</v>
      </c>
    </row>
    <row r="28" spans="1:5" s="124" customFormat="1" ht="37.5">
      <c r="A28" s="129" t="s">
        <v>81</v>
      </c>
      <c r="B28" s="130" t="s">
        <v>84</v>
      </c>
      <c r="C28" s="302">
        <v>-1334.756</v>
      </c>
      <c r="D28" s="302">
        <v>-1260</v>
      </c>
      <c r="E28" s="302">
        <v>-1129.155</v>
      </c>
    </row>
    <row r="29" spans="1:5" s="124" customFormat="1" ht="18.75">
      <c r="A29" s="129" t="s">
        <v>66</v>
      </c>
      <c r="B29" s="130" t="s">
        <v>67</v>
      </c>
      <c r="C29" s="301">
        <f aca="true" t="shared" si="1" ref="C29:E31">C30</f>
        <v>2370.756</v>
      </c>
      <c r="D29" s="301">
        <f t="shared" si="1"/>
        <v>1260</v>
      </c>
      <c r="E29" s="301">
        <f t="shared" si="1"/>
        <v>1129.155</v>
      </c>
    </row>
    <row r="30" spans="1:5" s="124" customFormat="1" ht="37.5">
      <c r="A30" s="129" t="s">
        <v>68</v>
      </c>
      <c r="B30" s="130" t="s">
        <v>69</v>
      </c>
      <c r="C30" s="301">
        <f t="shared" si="1"/>
        <v>2370.756</v>
      </c>
      <c r="D30" s="301">
        <f t="shared" si="1"/>
        <v>1260</v>
      </c>
      <c r="E30" s="301">
        <f t="shared" si="1"/>
        <v>1129.155</v>
      </c>
    </row>
    <row r="31" spans="1:5" s="124" customFormat="1" ht="37.5">
      <c r="A31" s="129" t="s">
        <v>70</v>
      </c>
      <c r="B31" s="130" t="s">
        <v>71</v>
      </c>
      <c r="C31" s="301">
        <f t="shared" si="1"/>
        <v>2370.756</v>
      </c>
      <c r="D31" s="301">
        <f t="shared" si="1"/>
        <v>1260</v>
      </c>
      <c r="E31" s="301">
        <f t="shared" si="1"/>
        <v>1129.155</v>
      </c>
    </row>
    <row r="32" spans="1:5" s="124" customFormat="1" ht="37.5">
      <c r="A32" s="129" t="s">
        <v>82</v>
      </c>
      <c r="B32" s="130" t="s">
        <v>83</v>
      </c>
      <c r="C32" s="302">
        <v>2370.756</v>
      </c>
      <c r="D32" s="302">
        <v>1260</v>
      </c>
      <c r="E32" s="302">
        <v>1129.155</v>
      </c>
    </row>
    <row r="33" spans="1:5" s="124" customFormat="1" ht="18.75">
      <c r="A33" s="131"/>
      <c r="B33" s="132"/>
      <c r="C33" s="133"/>
      <c r="D33" s="133"/>
      <c r="E33" s="133"/>
    </row>
    <row r="34" spans="1:5" s="124" customFormat="1" ht="18.75">
      <c r="A34" s="131"/>
      <c r="B34" s="132"/>
      <c r="C34" s="133"/>
      <c r="D34" s="133"/>
      <c r="E34" s="133"/>
    </row>
    <row r="35" spans="1:5" s="124" customFormat="1" ht="18.75">
      <c r="A35" s="131"/>
      <c r="B35" s="132"/>
      <c r="C35" s="133"/>
      <c r="D35" s="133"/>
      <c r="E35" s="133"/>
    </row>
    <row r="36" spans="1:5" s="124" customFormat="1" ht="18.75">
      <c r="A36" s="131"/>
      <c r="B36" s="132"/>
      <c r="C36" s="133"/>
      <c r="D36" s="133"/>
      <c r="E36" s="133"/>
    </row>
    <row r="37" spans="1:5" s="124" customFormat="1" ht="18.75">
      <c r="A37" s="131"/>
      <c r="B37" s="132"/>
      <c r="C37" s="133"/>
      <c r="D37" s="133"/>
      <c r="E37" s="133"/>
    </row>
    <row r="38" spans="1:5" s="124" customFormat="1" ht="18.75">
      <c r="A38" s="131"/>
      <c r="B38" s="132"/>
      <c r="C38" s="133"/>
      <c r="D38" s="133"/>
      <c r="E38" s="133"/>
    </row>
    <row r="39" spans="1:5" s="124" customFormat="1" ht="18.75">
      <c r="A39" s="131"/>
      <c r="B39" s="132"/>
      <c r="C39" s="133"/>
      <c r="D39" s="133"/>
      <c r="E39" s="133"/>
    </row>
    <row r="40" spans="1:5" s="124" customFormat="1" ht="18.75">
      <c r="A40" s="131"/>
      <c r="B40" s="132"/>
      <c r="C40" s="133"/>
      <c r="D40" s="133"/>
      <c r="E40" s="133"/>
    </row>
    <row r="41" spans="1:5" s="124" customFormat="1" ht="18.75">
      <c r="A41" s="131"/>
      <c r="B41" s="132"/>
      <c r="C41" s="133"/>
      <c r="D41" s="133"/>
      <c r="E41" s="133"/>
    </row>
    <row r="42" spans="1:5" s="124" customFormat="1" ht="18.75">
      <c r="A42" s="131"/>
      <c r="B42" s="132"/>
      <c r="C42" s="133"/>
      <c r="D42" s="133"/>
      <c r="E42" s="133"/>
    </row>
    <row r="43" spans="1:5" s="124" customFormat="1" ht="18.75">
      <c r="A43" s="131"/>
      <c r="B43" s="132"/>
      <c r="C43" s="133"/>
      <c r="D43" s="133"/>
      <c r="E43" s="133"/>
    </row>
    <row r="44" spans="1:5" s="124" customFormat="1" ht="18.75">
      <c r="A44" s="131"/>
      <c r="B44" s="132"/>
      <c r="C44" s="133"/>
      <c r="D44" s="133"/>
      <c r="E44" s="133"/>
    </row>
    <row r="45" spans="1:5" s="124" customFormat="1" ht="18.75">
      <c r="A45" s="131"/>
      <c r="B45" s="132"/>
      <c r="C45" s="133"/>
      <c r="D45" s="133"/>
      <c r="E45" s="133"/>
    </row>
    <row r="46" spans="3:4" ht="15">
      <c r="C46" s="121"/>
      <c r="D46" s="121"/>
    </row>
    <row r="47" spans="3:4" ht="15">
      <c r="C47" s="121"/>
      <c r="D47" s="121"/>
    </row>
    <row r="48" spans="3:4" ht="15">
      <c r="C48" s="121"/>
      <c r="D48" s="121"/>
    </row>
    <row r="49" spans="3:4" ht="15">
      <c r="C49" s="121"/>
      <c r="D49" s="121"/>
    </row>
    <row r="50" spans="3:4" ht="15">
      <c r="C50" s="121"/>
      <c r="D50" s="121"/>
    </row>
    <row r="51" spans="3:4" ht="15">
      <c r="C51" s="121"/>
      <c r="D51" s="121"/>
    </row>
    <row r="52" spans="3:4" ht="15">
      <c r="C52" s="121"/>
      <c r="D52" s="121"/>
    </row>
    <row r="53" spans="3:4" ht="15">
      <c r="C53" s="121"/>
      <c r="D53" s="121"/>
    </row>
    <row r="54" spans="3:4" ht="15">
      <c r="C54" s="121"/>
      <c r="D54" s="121"/>
    </row>
  </sheetData>
  <sheetProtection formatRows="0" autoFilter="0"/>
  <mergeCells count="7">
    <mergeCell ref="A5:E5"/>
    <mergeCell ref="A8:E8"/>
    <mergeCell ref="A9:E9"/>
    <mergeCell ref="B1:E1"/>
    <mergeCell ref="A2:E2"/>
    <mergeCell ref="A3:E3"/>
    <mergeCell ref="A4:E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72">
      <selection activeCell="E79" sqref="E79:F79"/>
    </sheetView>
  </sheetViews>
  <sheetFormatPr defaultColWidth="9.140625" defaultRowHeight="15"/>
  <cols>
    <col min="1" max="1" width="60.140625" style="0" customWidth="1"/>
    <col min="2" max="2" width="5.8515625" style="0" customWidth="1"/>
    <col min="3" max="3" width="4.8515625" style="0" customWidth="1"/>
    <col min="4" max="4" width="6.00390625" style="0" customWidth="1"/>
    <col min="5" max="5" width="7.140625" style="0" customWidth="1"/>
    <col min="6" max="6" width="7.28125" style="0" customWidth="1"/>
    <col min="7" max="7" width="5.7109375" style="0" customWidth="1"/>
    <col min="8" max="8" width="12.00390625" style="0" customWidth="1"/>
    <col min="9" max="9" width="12.57421875" style="0" customWidth="1"/>
  </cols>
  <sheetData>
    <row r="1" spans="1:9" ht="15">
      <c r="A1" s="583" t="s">
        <v>423</v>
      </c>
      <c r="B1" s="583"/>
      <c r="C1" s="583"/>
      <c r="D1" s="583"/>
      <c r="E1" s="583"/>
      <c r="F1" s="583"/>
      <c r="G1" s="583"/>
      <c r="H1" s="583"/>
      <c r="I1" s="583"/>
    </row>
    <row r="2" spans="1:9" ht="15">
      <c r="A2" s="583" t="s">
        <v>397</v>
      </c>
      <c r="B2" s="583"/>
      <c r="C2" s="583"/>
      <c r="D2" s="583"/>
      <c r="E2" s="583"/>
      <c r="F2" s="583"/>
      <c r="G2" s="583"/>
      <c r="H2" s="583"/>
      <c r="I2" s="583"/>
    </row>
    <row r="3" spans="1:9" ht="15">
      <c r="A3" s="583" t="s">
        <v>428</v>
      </c>
      <c r="B3" s="583"/>
      <c r="C3" s="583"/>
      <c r="D3" s="583"/>
      <c r="E3" s="583"/>
      <c r="F3" s="583"/>
      <c r="G3" s="583"/>
      <c r="H3" s="583"/>
      <c r="I3" s="583"/>
    </row>
    <row r="4" spans="1:9" ht="15">
      <c r="A4" s="580" t="s">
        <v>400</v>
      </c>
      <c r="B4" s="580"/>
      <c r="C4" s="580"/>
      <c r="D4" s="580"/>
      <c r="E4" s="580"/>
      <c r="F4" s="580"/>
      <c r="G4" s="580"/>
      <c r="H4" s="580"/>
      <c r="I4" s="580"/>
    </row>
    <row r="5" spans="1:9" ht="15">
      <c r="A5" s="580" t="s">
        <v>253</v>
      </c>
      <c r="B5" s="580"/>
      <c r="C5" s="580"/>
      <c r="D5" s="580"/>
      <c r="E5" s="580"/>
      <c r="F5" s="580"/>
      <c r="G5" s="580"/>
      <c r="H5" s="580"/>
      <c r="I5" s="580"/>
    </row>
    <row r="6" spans="1:9" ht="15">
      <c r="A6" s="581"/>
      <c r="B6" s="581"/>
      <c r="C6" s="581"/>
      <c r="D6" s="581"/>
      <c r="E6" s="581"/>
      <c r="F6" s="581"/>
      <c r="G6" s="581"/>
      <c r="H6" s="327"/>
      <c r="I6" s="328"/>
    </row>
    <row r="7" spans="1:9" ht="15">
      <c r="A7" s="581"/>
      <c r="B7" s="581"/>
      <c r="C7" s="581"/>
      <c r="D7" s="581"/>
      <c r="E7" s="581"/>
      <c r="F7" s="581"/>
      <c r="G7" s="581"/>
      <c r="H7" s="327"/>
      <c r="I7" s="328"/>
    </row>
    <row r="8" spans="1:9" ht="30.75" customHeight="1">
      <c r="A8" s="582" t="s">
        <v>24</v>
      </c>
      <c r="B8" s="582"/>
      <c r="C8" s="582"/>
      <c r="D8" s="582"/>
      <c r="E8" s="582"/>
      <c r="F8" s="582"/>
      <c r="G8" s="582"/>
      <c r="H8" s="582"/>
      <c r="I8" s="582"/>
    </row>
    <row r="9" spans="1:9" ht="15">
      <c r="A9" s="329"/>
      <c r="B9" s="330"/>
      <c r="C9" s="331"/>
      <c r="D9" s="331"/>
      <c r="E9" s="331"/>
      <c r="F9" s="331"/>
      <c r="G9" s="332"/>
      <c r="H9" s="332"/>
      <c r="I9" s="332" t="s">
        <v>254</v>
      </c>
    </row>
    <row r="10" spans="1:9" ht="28.5">
      <c r="A10" s="333" t="s">
        <v>256</v>
      </c>
      <c r="B10" s="334" t="s">
        <v>184</v>
      </c>
      <c r="C10" s="334" t="s">
        <v>180</v>
      </c>
      <c r="D10" s="335" t="s">
        <v>181</v>
      </c>
      <c r="E10" s="336" t="s">
        <v>255</v>
      </c>
      <c r="F10" s="337"/>
      <c r="G10" s="338" t="s">
        <v>182</v>
      </c>
      <c r="H10" s="326" t="s">
        <v>414</v>
      </c>
      <c r="I10" s="326" t="s">
        <v>413</v>
      </c>
    </row>
    <row r="11" spans="1:9" ht="15">
      <c r="A11" s="339" t="s">
        <v>189</v>
      </c>
      <c r="B11" s="340"/>
      <c r="C11" s="341"/>
      <c r="D11" s="342"/>
      <c r="E11" s="335"/>
      <c r="F11" s="338"/>
      <c r="G11" s="343"/>
      <c r="H11" s="344">
        <f>H12+H138</f>
        <v>1289.7</v>
      </c>
      <c r="I11" s="344">
        <f>+I12</f>
        <v>1129.155</v>
      </c>
    </row>
    <row r="12" spans="1:9" ht="28.5">
      <c r="A12" s="339" t="s">
        <v>408</v>
      </c>
      <c r="B12" s="345" t="s">
        <v>185</v>
      </c>
      <c r="C12" s="341"/>
      <c r="D12" s="342"/>
      <c r="E12" s="335"/>
      <c r="F12" s="338"/>
      <c r="G12" s="343"/>
      <c r="H12" s="344">
        <f>H13+H74+H81+H113+H130</f>
        <v>1260</v>
      </c>
      <c r="I12" s="344">
        <f>I13+I74+I81+I113+I130</f>
        <v>1129.155</v>
      </c>
    </row>
    <row r="13" spans="1:9" ht="15">
      <c r="A13" s="339" t="s">
        <v>190</v>
      </c>
      <c r="B13" s="345" t="s">
        <v>185</v>
      </c>
      <c r="C13" s="341" t="s">
        <v>186</v>
      </c>
      <c r="D13" s="342"/>
      <c r="E13" s="335"/>
      <c r="F13" s="338"/>
      <c r="G13" s="343"/>
      <c r="H13" s="344">
        <f>H14+H19+H26+H45+H50+H55</f>
        <v>762.3</v>
      </c>
      <c r="I13" s="344">
        <f>I14+I19+I26+I45+I50+I55</f>
        <v>659.9</v>
      </c>
    </row>
    <row r="14" spans="1:9" ht="42.75">
      <c r="A14" s="346" t="s">
        <v>191</v>
      </c>
      <c r="B14" s="345" t="s">
        <v>185</v>
      </c>
      <c r="C14" s="341" t="s">
        <v>186</v>
      </c>
      <c r="D14" s="342" t="s">
        <v>187</v>
      </c>
      <c r="E14" s="335"/>
      <c r="F14" s="338"/>
      <c r="G14" s="343"/>
      <c r="H14" s="344">
        <f aca="true" t="shared" si="0" ref="H14:I17">+H15</f>
        <v>150.3</v>
      </c>
      <c r="I14" s="344">
        <f t="shared" si="0"/>
        <v>126.9</v>
      </c>
    </row>
    <row r="15" spans="1:9" ht="28.5">
      <c r="A15" s="347" t="s">
        <v>311</v>
      </c>
      <c r="B15" s="348" t="s">
        <v>185</v>
      </c>
      <c r="C15" s="349" t="s">
        <v>186</v>
      </c>
      <c r="D15" s="350" t="s">
        <v>187</v>
      </c>
      <c r="E15" s="351" t="s">
        <v>310</v>
      </c>
      <c r="F15" s="352" t="s">
        <v>258</v>
      </c>
      <c r="G15" s="353"/>
      <c r="H15" s="354">
        <f t="shared" si="0"/>
        <v>150.3</v>
      </c>
      <c r="I15" s="354">
        <f t="shared" si="0"/>
        <v>126.9</v>
      </c>
    </row>
    <row r="16" spans="1:9" ht="15">
      <c r="A16" s="355" t="s">
        <v>313</v>
      </c>
      <c r="B16" s="356" t="s">
        <v>185</v>
      </c>
      <c r="C16" s="357" t="s">
        <v>186</v>
      </c>
      <c r="D16" s="358" t="s">
        <v>187</v>
      </c>
      <c r="E16" s="359" t="s">
        <v>312</v>
      </c>
      <c r="F16" s="360" t="s">
        <v>258</v>
      </c>
      <c r="G16" s="361"/>
      <c r="H16" s="362">
        <f t="shared" si="0"/>
        <v>150.3</v>
      </c>
      <c r="I16" s="362">
        <f t="shared" si="0"/>
        <v>126.9</v>
      </c>
    </row>
    <row r="17" spans="1:9" ht="30">
      <c r="A17" s="355" t="s">
        <v>267</v>
      </c>
      <c r="B17" s="356" t="s">
        <v>185</v>
      </c>
      <c r="C17" s="357" t="s">
        <v>186</v>
      </c>
      <c r="D17" s="358" t="s">
        <v>187</v>
      </c>
      <c r="E17" s="359" t="s">
        <v>312</v>
      </c>
      <c r="F17" s="360" t="s">
        <v>266</v>
      </c>
      <c r="G17" s="361"/>
      <c r="H17" s="362">
        <v>150.3</v>
      </c>
      <c r="I17" s="362">
        <f t="shared" si="0"/>
        <v>126.9</v>
      </c>
    </row>
    <row r="18" spans="1:9" ht="60">
      <c r="A18" s="363" t="s">
        <v>193</v>
      </c>
      <c r="B18" s="340" t="s">
        <v>185</v>
      </c>
      <c r="C18" s="340" t="s">
        <v>186</v>
      </c>
      <c r="D18" s="364" t="s">
        <v>187</v>
      </c>
      <c r="E18" s="359" t="s">
        <v>312</v>
      </c>
      <c r="F18" s="360" t="s">
        <v>266</v>
      </c>
      <c r="G18" s="361" t="s">
        <v>188</v>
      </c>
      <c r="H18" s="362">
        <v>150.3</v>
      </c>
      <c r="I18" s="362">
        <v>126.9</v>
      </c>
    </row>
    <row r="19" spans="1:9" ht="57">
      <c r="A19" s="346" t="s">
        <v>203</v>
      </c>
      <c r="B19" s="345" t="s">
        <v>185</v>
      </c>
      <c r="C19" s="341" t="s">
        <v>186</v>
      </c>
      <c r="D19" s="341" t="s">
        <v>192</v>
      </c>
      <c r="E19" s="342"/>
      <c r="F19" s="343"/>
      <c r="G19" s="341"/>
      <c r="H19" s="344">
        <f aca="true" t="shared" si="1" ref="H19:I21">+H20</f>
        <v>611</v>
      </c>
      <c r="I19" s="344">
        <f t="shared" si="1"/>
        <v>533</v>
      </c>
    </row>
    <row r="20" spans="1:9" ht="28.5">
      <c r="A20" s="347" t="s">
        <v>314</v>
      </c>
      <c r="B20" s="348" t="s">
        <v>185</v>
      </c>
      <c r="C20" s="349" t="s">
        <v>186</v>
      </c>
      <c r="D20" s="350" t="s">
        <v>192</v>
      </c>
      <c r="E20" s="365" t="s">
        <v>456</v>
      </c>
      <c r="F20" s="366" t="s">
        <v>258</v>
      </c>
      <c r="G20" s="353"/>
      <c r="H20" s="354">
        <f t="shared" si="1"/>
        <v>611</v>
      </c>
      <c r="I20" s="354">
        <f t="shared" si="1"/>
        <v>533</v>
      </c>
    </row>
    <row r="21" spans="1:9" ht="30">
      <c r="A21" s="355" t="s">
        <v>315</v>
      </c>
      <c r="B21" s="356" t="s">
        <v>185</v>
      </c>
      <c r="C21" s="357" t="s">
        <v>186</v>
      </c>
      <c r="D21" s="358" t="s">
        <v>192</v>
      </c>
      <c r="E21" s="359" t="s">
        <v>457</v>
      </c>
      <c r="F21" s="360" t="s">
        <v>258</v>
      </c>
      <c r="G21" s="361"/>
      <c r="H21" s="362">
        <f t="shared" si="1"/>
        <v>611</v>
      </c>
      <c r="I21" s="362">
        <f t="shared" si="1"/>
        <v>533</v>
      </c>
    </row>
    <row r="22" spans="1:9" ht="30">
      <c r="A22" s="355" t="s">
        <v>267</v>
      </c>
      <c r="B22" s="356" t="s">
        <v>185</v>
      </c>
      <c r="C22" s="357" t="s">
        <v>186</v>
      </c>
      <c r="D22" s="358" t="s">
        <v>192</v>
      </c>
      <c r="E22" s="359" t="s">
        <v>457</v>
      </c>
      <c r="F22" s="360" t="s">
        <v>266</v>
      </c>
      <c r="G22" s="361"/>
      <c r="H22" s="362">
        <f>SUM(H23:H25)</f>
        <v>611</v>
      </c>
      <c r="I22" s="362">
        <f>SUM(I23:I25)</f>
        <v>533</v>
      </c>
    </row>
    <row r="23" spans="1:9" ht="60">
      <c r="A23" s="363" t="s">
        <v>193</v>
      </c>
      <c r="B23" s="340" t="s">
        <v>185</v>
      </c>
      <c r="C23" s="340" t="s">
        <v>186</v>
      </c>
      <c r="D23" s="364" t="s">
        <v>192</v>
      </c>
      <c r="E23" s="359" t="s">
        <v>457</v>
      </c>
      <c r="F23" s="360" t="s">
        <v>266</v>
      </c>
      <c r="G23" s="361" t="s">
        <v>188</v>
      </c>
      <c r="H23" s="362">
        <v>353</v>
      </c>
      <c r="I23" s="362">
        <v>353</v>
      </c>
    </row>
    <row r="24" spans="1:9" ht="30">
      <c r="A24" s="367" t="s">
        <v>194</v>
      </c>
      <c r="B24" s="340" t="s">
        <v>185</v>
      </c>
      <c r="C24" s="340" t="s">
        <v>186</v>
      </c>
      <c r="D24" s="364" t="s">
        <v>192</v>
      </c>
      <c r="E24" s="359" t="s">
        <v>457</v>
      </c>
      <c r="F24" s="360" t="s">
        <v>266</v>
      </c>
      <c r="G24" s="361" t="s">
        <v>195</v>
      </c>
      <c r="H24" s="362">
        <v>95</v>
      </c>
      <c r="I24" s="362">
        <v>65</v>
      </c>
    </row>
    <row r="25" spans="1:9" ht="15">
      <c r="A25" s="367" t="s">
        <v>196</v>
      </c>
      <c r="B25" s="340" t="s">
        <v>185</v>
      </c>
      <c r="C25" s="340" t="s">
        <v>186</v>
      </c>
      <c r="D25" s="364" t="s">
        <v>192</v>
      </c>
      <c r="E25" s="359" t="s">
        <v>457</v>
      </c>
      <c r="F25" s="360" t="s">
        <v>266</v>
      </c>
      <c r="G25" s="361" t="s">
        <v>197</v>
      </c>
      <c r="H25" s="362">
        <v>163</v>
      </c>
      <c r="I25" s="362">
        <v>115</v>
      </c>
    </row>
    <row r="26" spans="1:9" ht="42.75" hidden="1">
      <c r="A26" s="368" t="s">
        <v>204</v>
      </c>
      <c r="B26" s="345" t="s">
        <v>185</v>
      </c>
      <c r="C26" s="345" t="s">
        <v>186</v>
      </c>
      <c r="D26" s="369" t="s">
        <v>198</v>
      </c>
      <c r="E26" s="369"/>
      <c r="F26" s="370"/>
      <c r="G26" s="371"/>
      <c r="H26" s="372">
        <f>+H27</f>
        <v>0</v>
      </c>
      <c r="I26" s="372">
        <f>+I27</f>
        <v>0</v>
      </c>
    </row>
    <row r="27" spans="1:9" ht="28.5" hidden="1">
      <c r="A27" s="347" t="s">
        <v>317</v>
      </c>
      <c r="B27" s="348" t="s">
        <v>185</v>
      </c>
      <c r="C27" s="349" t="s">
        <v>186</v>
      </c>
      <c r="D27" s="350" t="s">
        <v>198</v>
      </c>
      <c r="E27" s="365" t="s">
        <v>316</v>
      </c>
      <c r="F27" s="366" t="s">
        <v>258</v>
      </c>
      <c r="G27" s="353"/>
      <c r="H27" s="354">
        <f>+H28+H33+H38</f>
        <v>0</v>
      </c>
      <c r="I27" s="354">
        <f>+I28+I33+I38</f>
        <v>0</v>
      </c>
    </row>
    <row r="28" spans="1:9" ht="30" hidden="1">
      <c r="A28" s="355" t="s">
        <v>319</v>
      </c>
      <c r="B28" s="356" t="s">
        <v>185</v>
      </c>
      <c r="C28" s="357" t="s">
        <v>186</v>
      </c>
      <c r="D28" s="358" t="s">
        <v>198</v>
      </c>
      <c r="E28" s="359" t="s">
        <v>318</v>
      </c>
      <c r="F28" s="360" t="s">
        <v>258</v>
      </c>
      <c r="G28" s="361"/>
      <c r="H28" s="362">
        <f>+H29</f>
        <v>0</v>
      </c>
      <c r="I28" s="362">
        <f>+I29</f>
        <v>0</v>
      </c>
    </row>
    <row r="29" spans="1:9" ht="30" hidden="1">
      <c r="A29" s="355" t="s">
        <v>267</v>
      </c>
      <c r="B29" s="356" t="s">
        <v>185</v>
      </c>
      <c r="C29" s="357" t="s">
        <v>186</v>
      </c>
      <c r="D29" s="358" t="s">
        <v>198</v>
      </c>
      <c r="E29" s="359" t="s">
        <v>318</v>
      </c>
      <c r="F29" s="360" t="s">
        <v>266</v>
      </c>
      <c r="G29" s="361"/>
      <c r="H29" s="362">
        <f>SUM(H30:H32)</f>
        <v>0</v>
      </c>
      <c r="I29" s="362">
        <f>SUM(I30:I32)</f>
        <v>0</v>
      </c>
    </row>
    <row r="30" spans="1:9" ht="60" hidden="1">
      <c r="A30" s="363" t="s">
        <v>193</v>
      </c>
      <c r="B30" s="340" t="s">
        <v>185</v>
      </c>
      <c r="C30" s="340" t="s">
        <v>186</v>
      </c>
      <c r="D30" s="364" t="s">
        <v>198</v>
      </c>
      <c r="E30" s="359" t="s">
        <v>318</v>
      </c>
      <c r="F30" s="360" t="s">
        <v>266</v>
      </c>
      <c r="G30" s="361" t="s">
        <v>188</v>
      </c>
      <c r="H30" s="362"/>
      <c r="I30" s="362"/>
    </row>
    <row r="31" spans="1:9" ht="30" hidden="1">
      <c r="A31" s="367" t="s">
        <v>194</v>
      </c>
      <c r="B31" s="340" t="s">
        <v>185</v>
      </c>
      <c r="C31" s="340" t="s">
        <v>186</v>
      </c>
      <c r="D31" s="364" t="s">
        <v>198</v>
      </c>
      <c r="E31" s="359" t="s">
        <v>318</v>
      </c>
      <c r="F31" s="360" t="s">
        <v>266</v>
      </c>
      <c r="G31" s="361" t="s">
        <v>195</v>
      </c>
      <c r="H31" s="362"/>
      <c r="I31" s="362"/>
    </row>
    <row r="32" spans="1:9" ht="15" hidden="1">
      <c r="A32" s="367" t="s">
        <v>196</v>
      </c>
      <c r="B32" s="340" t="s">
        <v>185</v>
      </c>
      <c r="C32" s="340" t="s">
        <v>186</v>
      </c>
      <c r="D32" s="364" t="s">
        <v>198</v>
      </c>
      <c r="E32" s="359" t="s">
        <v>318</v>
      </c>
      <c r="F32" s="360" t="s">
        <v>266</v>
      </c>
      <c r="G32" s="361" t="s">
        <v>197</v>
      </c>
      <c r="H32" s="362"/>
      <c r="I32" s="362"/>
    </row>
    <row r="33" spans="1:9" ht="30" hidden="1">
      <c r="A33" s="355" t="s">
        <v>321</v>
      </c>
      <c r="B33" s="356" t="s">
        <v>185</v>
      </c>
      <c r="C33" s="357" t="s">
        <v>186</v>
      </c>
      <c r="D33" s="358" t="s">
        <v>198</v>
      </c>
      <c r="E33" s="359" t="s">
        <v>320</v>
      </c>
      <c r="F33" s="360" t="s">
        <v>258</v>
      </c>
      <c r="G33" s="361"/>
      <c r="H33" s="362">
        <f>+H34</f>
        <v>0</v>
      </c>
      <c r="I33" s="362">
        <f>+I34</f>
        <v>0</v>
      </c>
    </row>
    <row r="34" spans="1:9" ht="30" hidden="1">
      <c r="A34" s="355" t="s">
        <v>267</v>
      </c>
      <c r="B34" s="356" t="s">
        <v>185</v>
      </c>
      <c r="C34" s="357" t="s">
        <v>186</v>
      </c>
      <c r="D34" s="358" t="s">
        <v>198</v>
      </c>
      <c r="E34" s="359" t="s">
        <v>320</v>
      </c>
      <c r="F34" s="360" t="s">
        <v>266</v>
      </c>
      <c r="G34" s="361"/>
      <c r="H34" s="362">
        <f>SUM(H35:H37)</f>
        <v>0</v>
      </c>
      <c r="I34" s="362">
        <f>SUM(I35:I37)</f>
        <v>0</v>
      </c>
    </row>
    <row r="35" spans="1:9" ht="60" hidden="1">
      <c r="A35" s="363" t="s">
        <v>193</v>
      </c>
      <c r="B35" s="340" t="s">
        <v>185</v>
      </c>
      <c r="C35" s="340" t="s">
        <v>186</v>
      </c>
      <c r="D35" s="364" t="s">
        <v>198</v>
      </c>
      <c r="E35" s="359" t="s">
        <v>320</v>
      </c>
      <c r="F35" s="360" t="s">
        <v>266</v>
      </c>
      <c r="G35" s="361" t="s">
        <v>188</v>
      </c>
      <c r="H35" s="362"/>
      <c r="I35" s="362"/>
    </row>
    <row r="36" spans="1:9" ht="30" hidden="1">
      <c r="A36" s="367" t="s">
        <v>194</v>
      </c>
      <c r="B36" s="340" t="s">
        <v>185</v>
      </c>
      <c r="C36" s="340" t="s">
        <v>186</v>
      </c>
      <c r="D36" s="364" t="s">
        <v>198</v>
      </c>
      <c r="E36" s="359" t="s">
        <v>320</v>
      </c>
      <c r="F36" s="360" t="s">
        <v>266</v>
      </c>
      <c r="G36" s="361" t="s">
        <v>195</v>
      </c>
      <c r="H36" s="362"/>
      <c r="I36" s="362"/>
    </row>
    <row r="37" spans="1:9" ht="15" hidden="1">
      <c r="A37" s="367" t="s">
        <v>196</v>
      </c>
      <c r="B37" s="340" t="s">
        <v>185</v>
      </c>
      <c r="C37" s="340" t="s">
        <v>186</v>
      </c>
      <c r="D37" s="364" t="s">
        <v>198</v>
      </c>
      <c r="E37" s="359" t="s">
        <v>320</v>
      </c>
      <c r="F37" s="360" t="s">
        <v>266</v>
      </c>
      <c r="G37" s="361" t="s">
        <v>197</v>
      </c>
      <c r="H37" s="362"/>
      <c r="I37" s="362"/>
    </row>
    <row r="38" spans="1:9" ht="30" hidden="1">
      <c r="A38" s="355" t="s">
        <v>323</v>
      </c>
      <c r="B38" s="356" t="s">
        <v>185</v>
      </c>
      <c r="C38" s="357" t="s">
        <v>186</v>
      </c>
      <c r="D38" s="358" t="s">
        <v>198</v>
      </c>
      <c r="E38" s="359" t="s">
        <v>322</v>
      </c>
      <c r="F38" s="360" t="s">
        <v>258</v>
      </c>
      <c r="G38" s="361"/>
      <c r="H38" s="362">
        <f>+H39</f>
        <v>0</v>
      </c>
      <c r="I38" s="362">
        <f>+I39</f>
        <v>0</v>
      </c>
    </row>
    <row r="39" spans="1:9" ht="30" hidden="1">
      <c r="A39" s="355" t="s">
        <v>267</v>
      </c>
      <c r="B39" s="356" t="s">
        <v>185</v>
      </c>
      <c r="C39" s="357" t="s">
        <v>186</v>
      </c>
      <c r="D39" s="358" t="s">
        <v>198</v>
      </c>
      <c r="E39" s="359" t="s">
        <v>322</v>
      </c>
      <c r="F39" s="360" t="s">
        <v>266</v>
      </c>
      <c r="G39" s="361"/>
      <c r="H39" s="362">
        <f>SUM(H40:H42)</f>
        <v>0</v>
      </c>
      <c r="I39" s="362">
        <f>SUM(I40:I42)</f>
        <v>0</v>
      </c>
    </row>
    <row r="40" spans="1:9" ht="60" hidden="1">
      <c r="A40" s="363" t="s">
        <v>193</v>
      </c>
      <c r="B40" s="340" t="s">
        <v>185</v>
      </c>
      <c r="C40" s="340" t="s">
        <v>186</v>
      </c>
      <c r="D40" s="364" t="s">
        <v>198</v>
      </c>
      <c r="E40" s="359" t="s">
        <v>322</v>
      </c>
      <c r="F40" s="360" t="s">
        <v>266</v>
      </c>
      <c r="G40" s="361" t="s">
        <v>188</v>
      </c>
      <c r="H40" s="362"/>
      <c r="I40" s="362"/>
    </row>
    <row r="41" spans="1:9" ht="30" hidden="1">
      <c r="A41" s="367" t="s">
        <v>194</v>
      </c>
      <c r="B41" s="340" t="s">
        <v>185</v>
      </c>
      <c r="C41" s="340" t="s">
        <v>186</v>
      </c>
      <c r="D41" s="364" t="s">
        <v>198</v>
      </c>
      <c r="E41" s="359" t="s">
        <v>322</v>
      </c>
      <c r="F41" s="360" t="s">
        <v>266</v>
      </c>
      <c r="G41" s="361" t="s">
        <v>195</v>
      </c>
      <c r="H41" s="362"/>
      <c r="I41" s="362"/>
    </row>
    <row r="42" spans="1:9" ht="15" hidden="1">
      <c r="A42" s="367" t="s">
        <v>196</v>
      </c>
      <c r="B42" s="340" t="s">
        <v>185</v>
      </c>
      <c r="C42" s="340" t="s">
        <v>186</v>
      </c>
      <c r="D42" s="364" t="s">
        <v>198</v>
      </c>
      <c r="E42" s="359" t="s">
        <v>322</v>
      </c>
      <c r="F42" s="360" t="s">
        <v>266</v>
      </c>
      <c r="G42" s="361" t="s">
        <v>197</v>
      </c>
      <c r="H42" s="362"/>
      <c r="I42" s="362"/>
    </row>
    <row r="43" spans="1:9" ht="45" hidden="1">
      <c r="A43" s="373" t="s">
        <v>325</v>
      </c>
      <c r="B43" s="357" t="s">
        <v>185</v>
      </c>
      <c r="C43" s="357" t="s">
        <v>186</v>
      </c>
      <c r="D43" s="358" t="s">
        <v>198</v>
      </c>
      <c r="E43" s="374" t="s">
        <v>322</v>
      </c>
      <c r="F43" s="375" t="s">
        <v>324</v>
      </c>
      <c r="G43" s="361"/>
      <c r="H43" s="362">
        <f>+H44</f>
        <v>0</v>
      </c>
      <c r="I43" s="362">
        <f>+I44</f>
        <v>0</v>
      </c>
    </row>
    <row r="44" spans="1:9" ht="15" hidden="1">
      <c r="A44" s="363" t="s">
        <v>199</v>
      </c>
      <c r="B44" s="340" t="s">
        <v>185</v>
      </c>
      <c r="C44" s="340" t="s">
        <v>186</v>
      </c>
      <c r="D44" s="340" t="s">
        <v>198</v>
      </c>
      <c r="E44" s="374" t="s">
        <v>322</v>
      </c>
      <c r="F44" s="375" t="s">
        <v>324</v>
      </c>
      <c r="G44" s="340" t="s">
        <v>200</v>
      </c>
      <c r="H44" s="376"/>
      <c r="I44" s="376"/>
    </row>
    <row r="45" spans="1:9" ht="15" hidden="1">
      <c r="A45" s="377" t="s">
        <v>201</v>
      </c>
      <c r="B45" s="345" t="s">
        <v>185</v>
      </c>
      <c r="C45" s="343" t="s">
        <v>186</v>
      </c>
      <c r="D45" s="341" t="s">
        <v>202</v>
      </c>
      <c r="E45" s="335"/>
      <c r="F45" s="338"/>
      <c r="G45" s="378"/>
      <c r="H45" s="344">
        <f>H46</f>
        <v>0</v>
      </c>
      <c r="I45" s="344">
        <f>I46</f>
        <v>0</v>
      </c>
    </row>
    <row r="46" spans="1:9" ht="28.5" hidden="1">
      <c r="A46" s="379" t="s">
        <v>333</v>
      </c>
      <c r="B46" s="348" t="s">
        <v>185</v>
      </c>
      <c r="C46" s="380" t="s">
        <v>186</v>
      </c>
      <c r="D46" s="381" t="s">
        <v>202</v>
      </c>
      <c r="E46" s="382" t="s">
        <v>332</v>
      </c>
      <c r="F46" s="383" t="s">
        <v>258</v>
      </c>
      <c r="G46" s="384"/>
      <c r="H46" s="344">
        <f>H47</f>
        <v>0</v>
      </c>
      <c r="I46" s="344">
        <f>I47</f>
        <v>0</v>
      </c>
    </row>
    <row r="47" spans="1:9" ht="0.75" customHeight="1" hidden="1">
      <c r="A47" s="355" t="s">
        <v>339</v>
      </c>
      <c r="B47" s="356" t="s">
        <v>185</v>
      </c>
      <c r="C47" s="357" t="s">
        <v>186</v>
      </c>
      <c r="D47" s="358" t="s">
        <v>202</v>
      </c>
      <c r="E47" s="385" t="s">
        <v>338</v>
      </c>
      <c r="F47" s="386" t="s">
        <v>258</v>
      </c>
      <c r="G47" s="361"/>
      <c r="H47" s="362">
        <f>+H48</f>
        <v>0</v>
      </c>
      <c r="I47" s="362">
        <f>+I48</f>
        <v>0</v>
      </c>
    </row>
    <row r="48" spans="1:9" ht="15" hidden="1">
      <c r="A48" s="355" t="s">
        <v>341</v>
      </c>
      <c r="B48" s="356" t="s">
        <v>185</v>
      </c>
      <c r="C48" s="357" t="s">
        <v>186</v>
      </c>
      <c r="D48" s="358" t="s">
        <v>202</v>
      </c>
      <c r="E48" s="385" t="s">
        <v>338</v>
      </c>
      <c r="F48" s="386" t="s">
        <v>340</v>
      </c>
      <c r="G48" s="361"/>
      <c r="H48" s="362">
        <f>+H49</f>
        <v>0</v>
      </c>
      <c r="I48" s="362">
        <f>+I49</f>
        <v>0</v>
      </c>
    </row>
    <row r="49" spans="1:9" ht="30" hidden="1">
      <c r="A49" s="387" t="s">
        <v>194</v>
      </c>
      <c r="B49" s="340" t="s">
        <v>185</v>
      </c>
      <c r="C49" s="340" t="s">
        <v>186</v>
      </c>
      <c r="D49" s="340" t="s">
        <v>202</v>
      </c>
      <c r="E49" s="385" t="s">
        <v>338</v>
      </c>
      <c r="F49" s="386" t="s">
        <v>340</v>
      </c>
      <c r="G49" s="340" t="s">
        <v>195</v>
      </c>
      <c r="H49" s="376"/>
      <c r="I49" s="376"/>
    </row>
    <row r="50" spans="1:9" ht="15" hidden="1">
      <c r="A50" s="368" t="s">
        <v>344</v>
      </c>
      <c r="B50" s="345" t="s">
        <v>185</v>
      </c>
      <c r="C50" s="345" t="s">
        <v>186</v>
      </c>
      <c r="D50" s="388">
        <v>11</v>
      </c>
      <c r="E50" s="335"/>
      <c r="F50" s="338"/>
      <c r="G50" s="340"/>
      <c r="H50" s="344">
        <f aca="true" t="shared" si="2" ref="H50:I53">H51</f>
        <v>0</v>
      </c>
      <c r="I50" s="344">
        <f t="shared" si="2"/>
        <v>0</v>
      </c>
    </row>
    <row r="51" spans="1:9" ht="15" hidden="1">
      <c r="A51" s="363" t="s">
        <v>205</v>
      </c>
      <c r="B51" s="348" t="s">
        <v>185</v>
      </c>
      <c r="C51" s="340" t="s">
        <v>186</v>
      </c>
      <c r="D51" s="389">
        <v>11</v>
      </c>
      <c r="E51" s="390" t="s">
        <v>342</v>
      </c>
      <c r="F51" s="391" t="s">
        <v>258</v>
      </c>
      <c r="G51" s="392"/>
      <c r="H51" s="393">
        <f t="shared" si="2"/>
        <v>0</v>
      </c>
      <c r="I51" s="393">
        <f t="shared" si="2"/>
        <v>0</v>
      </c>
    </row>
    <row r="52" spans="1:9" ht="15" hidden="1">
      <c r="A52" s="363" t="s">
        <v>206</v>
      </c>
      <c r="B52" s="356" t="s">
        <v>185</v>
      </c>
      <c r="C52" s="340" t="s">
        <v>186</v>
      </c>
      <c r="D52" s="389">
        <v>11</v>
      </c>
      <c r="E52" s="390" t="s">
        <v>343</v>
      </c>
      <c r="F52" s="394" t="s">
        <v>258</v>
      </c>
      <c r="G52" s="392"/>
      <c r="H52" s="393">
        <f t="shared" si="2"/>
        <v>0</v>
      </c>
      <c r="I52" s="393">
        <f t="shared" si="2"/>
        <v>0</v>
      </c>
    </row>
    <row r="53" spans="1:9" ht="15" hidden="1">
      <c r="A53" s="367" t="s">
        <v>345</v>
      </c>
      <c r="B53" s="356" t="s">
        <v>185</v>
      </c>
      <c r="C53" s="340" t="s">
        <v>186</v>
      </c>
      <c r="D53" s="389">
        <v>11</v>
      </c>
      <c r="E53" s="395" t="s">
        <v>343</v>
      </c>
      <c r="F53" s="396">
        <v>1403</v>
      </c>
      <c r="G53" s="392"/>
      <c r="H53" s="393">
        <f t="shared" si="2"/>
        <v>0</v>
      </c>
      <c r="I53" s="393">
        <f t="shared" si="2"/>
        <v>0</v>
      </c>
    </row>
    <row r="54" spans="1:9" ht="15" hidden="1">
      <c r="A54" s="367" t="s">
        <v>196</v>
      </c>
      <c r="B54" s="340" t="s">
        <v>185</v>
      </c>
      <c r="C54" s="340" t="s">
        <v>186</v>
      </c>
      <c r="D54" s="397">
        <v>11</v>
      </c>
      <c r="E54" s="390" t="s">
        <v>343</v>
      </c>
      <c r="F54" s="398">
        <v>1403</v>
      </c>
      <c r="G54" s="340" t="s">
        <v>197</v>
      </c>
      <c r="H54" s="399"/>
      <c r="I54" s="399"/>
    </row>
    <row r="55" spans="1:9" ht="15">
      <c r="A55" s="346" t="s">
        <v>207</v>
      </c>
      <c r="B55" s="345" t="s">
        <v>185</v>
      </c>
      <c r="C55" s="341" t="s">
        <v>186</v>
      </c>
      <c r="D55" s="342" t="s">
        <v>208</v>
      </c>
      <c r="E55" s="400"/>
      <c r="F55" s="337"/>
      <c r="G55" s="343"/>
      <c r="H55" s="344">
        <f>H56+H60+H64+H68</f>
        <v>1</v>
      </c>
      <c r="I55" s="344">
        <f>I56+I60+I64+I68</f>
        <v>0</v>
      </c>
    </row>
    <row r="56" spans="1:9" ht="0.75" customHeight="1">
      <c r="A56" s="368"/>
      <c r="B56" s="348"/>
      <c r="C56" s="345"/>
      <c r="D56" s="369"/>
      <c r="E56" s="401"/>
      <c r="F56" s="402"/>
      <c r="G56" s="371"/>
      <c r="H56" s="344"/>
      <c r="I56" s="344"/>
    </row>
    <row r="57" spans="1:9" ht="15" hidden="1">
      <c r="A57" s="363"/>
      <c r="B57" s="356"/>
      <c r="C57" s="340"/>
      <c r="D57" s="364"/>
      <c r="E57" s="390"/>
      <c r="F57" s="394"/>
      <c r="G57" s="403"/>
      <c r="H57" s="404"/>
      <c r="I57" s="404"/>
    </row>
    <row r="58" spans="1:9" ht="15" hidden="1">
      <c r="A58" s="405"/>
      <c r="B58" s="356"/>
      <c r="C58" s="406"/>
      <c r="D58" s="407"/>
      <c r="E58" s="395"/>
      <c r="F58" s="396"/>
      <c r="G58" s="403"/>
      <c r="H58" s="404"/>
      <c r="I58" s="404"/>
    </row>
    <row r="59" spans="1:9" ht="0.75" customHeight="1">
      <c r="A59" s="408"/>
      <c r="B59" s="340"/>
      <c r="C59" s="409"/>
      <c r="D59" s="409"/>
      <c r="E59" s="390"/>
      <c r="F59" s="398"/>
      <c r="G59" s="409"/>
      <c r="H59" s="399"/>
      <c r="I59" s="399"/>
    </row>
    <row r="60" spans="1:9" ht="71.25" hidden="1">
      <c r="A60" s="368" t="s">
        <v>382</v>
      </c>
      <c r="B60" s="348" t="s">
        <v>185</v>
      </c>
      <c r="C60" s="345" t="s">
        <v>186</v>
      </c>
      <c r="D60" s="369" t="s">
        <v>208</v>
      </c>
      <c r="E60" s="401" t="s">
        <v>210</v>
      </c>
      <c r="F60" s="402" t="s">
        <v>258</v>
      </c>
      <c r="G60" s="371"/>
      <c r="H60" s="344">
        <f aca="true" t="shared" si="3" ref="H60:I62">+H61</f>
        <v>0</v>
      </c>
      <c r="I60" s="344">
        <f t="shared" si="3"/>
        <v>0</v>
      </c>
    </row>
    <row r="61" spans="1:9" ht="75" hidden="1">
      <c r="A61" s="363" t="s">
        <v>378</v>
      </c>
      <c r="B61" s="356" t="s">
        <v>185</v>
      </c>
      <c r="C61" s="340" t="s">
        <v>186</v>
      </c>
      <c r="D61" s="364" t="s">
        <v>208</v>
      </c>
      <c r="E61" s="410" t="s">
        <v>284</v>
      </c>
      <c r="F61" s="411" t="s">
        <v>258</v>
      </c>
      <c r="G61" s="392"/>
      <c r="H61" s="393">
        <f t="shared" si="3"/>
        <v>0</v>
      </c>
      <c r="I61" s="393">
        <f t="shared" si="3"/>
        <v>0</v>
      </c>
    </row>
    <row r="62" spans="1:9" ht="30" hidden="1">
      <c r="A62" s="355" t="s">
        <v>286</v>
      </c>
      <c r="B62" s="356" t="s">
        <v>185</v>
      </c>
      <c r="C62" s="357" t="s">
        <v>186</v>
      </c>
      <c r="D62" s="358" t="s">
        <v>208</v>
      </c>
      <c r="E62" s="385" t="s">
        <v>284</v>
      </c>
      <c r="F62" s="386" t="s">
        <v>285</v>
      </c>
      <c r="G62" s="412"/>
      <c r="H62" s="413">
        <f t="shared" si="3"/>
        <v>0</v>
      </c>
      <c r="I62" s="413">
        <f t="shared" si="3"/>
        <v>0</v>
      </c>
    </row>
    <row r="63" spans="1:9" ht="30" hidden="1">
      <c r="A63" s="414" t="s">
        <v>194</v>
      </c>
      <c r="B63" s="340" t="s">
        <v>185</v>
      </c>
      <c r="C63" s="340" t="s">
        <v>186</v>
      </c>
      <c r="D63" s="340" t="s">
        <v>208</v>
      </c>
      <c r="E63" s="385" t="s">
        <v>284</v>
      </c>
      <c r="F63" s="386" t="s">
        <v>285</v>
      </c>
      <c r="G63" s="340" t="s">
        <v>195</v>
      </c>
      <c r="H63" s="399"/>
      <c r="I63" s="399"/>
    </row>
    <row r="64" spans="1:9" ht="28.5" hidden="1">
      <c r="A64" s="415" t="s">
        <v>327</v>
      </c>
      <c r="B64" s="348" t="s">
        <v>185</v>
      </c>
      <c r="C64" s="380" t="s">
        <v>186</v>
      </c>
      <c r="D64" s="416">
        <v>13</v>
      </c>
      <c r="E64" s="417" t="s">
        <v>326</v>
      </c>
      <c r="F64" s="418" t="s">
        <v>258</v>
      </c>
      <c r="G64" s="419"/>
      <c r="H64" s="420">
        <f>+H65</f>
        <v>0</v>
      </c>
      <c r="I64" s="420">
        <f>+I65</f>
        <v>0</v>
      </c>
    </row>
    <row r="65" spans="1:9" ht="15" hidden="1">
      <c r="A65" s="363" t="s">
        <v>329</v>
      </c>
      <c r="B65" s="356" t="s">
        <v>185</v>
      </c>
      <c r="C65" s="421" t="s">
        <v>186</v>
      </c>
      <c r="D65" s="422">
        <v>13</v>
      </c>
      <c r="E65" s="423" t="s">
        <v>328</v>
      </c>
      <c r="F65" s="424" t="s">
        <v>258</v>
      </c>
      <c r="G65" s="425"/>
      <c r="H65" s="393">
        <f>H66</f>
        <v>0</v>
      </c>
      <c r="I65" s="393">
        <f>I66</f>
        <v>0</v>
      </c>
    </row>
    <row r="66" spans="1:9" ht="30" hidden="1">
      <c r="A66" s="367" t="s">
        <v>331</v>
      </c>
      <c r="B66" s="356" t="s">
        <v>185</v>
      </c>
      <c r="C66" s="426" t="s">
        <v>186</v>
      </c>
      <c r="D66" s="422">
        <v>13</v>
      </c>
      <c r="E66" s="423" t="s">
        <v>328</v>
      </c>
      <c r="F66" s="424" t="s">
        <v>330</v>
      </c>
      <c r="G66" s="425"/>
      <c r="H66" s="393">
        <f>H67</f>
        <v>0</v>
      </c>
      <c r="I66" s="393">
        <f>I67</f>
        <v>0</v>
      </c>
    </row>
    <row r="67" spans="1:9" ht="30" hidden="1">
      <c r="A67" s="408" t="s">
        <v>194</v>
      </c>
      <c r="B67" s="340" t="s">
        <v>185</v>
      </c>
      <c r="C67" s="426" t="s">
        <v>186</v>
      </c>
      <c r="D67" s="427">
        <v>13</v>
      </c>
      <c r="E67" s="428" t="s">
        <v>328</v>
      </c>
      <c r="F67" s="391" t="s">
        <v>330</v>
      </c>
      <c r="G67" s="426" t="s">
        <v>195</v>
      </c>
      <c r="H67" s="429"/>
      <c r="I67" s="429"/>
    </row>
    <row r="68" spans="1:9" ht="28.5">
      <c r="A68" s="430" t="s">
        <v>333</v>
      </c>
      <c r="B68" s="348" t="s">
        <v>185</v>
      </c>
      <c r="C68" s="431" t="s">
        <v>186</v>
      </c>
      <c r="D68" s="431" t="s">
        <v>208</v>
      </c>
      <c r="E68" s="432" t="s">
        <v>332</v>
      </c>
      <c r="F68" s="402" t="s">
        <v>258</v>
      </c>
      <c r="G68" s="433"/>
      <c r="H68" s="344">
        <f>+H69</f>
        <v>1</v>
      </c>
      <c r="I68" s="344">
        <f>+I69</f>
        <v>0</v>
      </c>
    </row>
    <row r="69" spans="1:9" ht="15">
      <c r="A69" s="434" t="s">
        <v>335</v>
      </c>
      <c r="B69" s="356" t="s">
        <v>185</v>
      </c>
      <c r="C69" s="378" t="s">
        <v>186</v>
      </c>
      <c r="D69" s="378" t="s">
        <v>208</v>
      </c>
      <c r="E69" s="435" t="s">
        <v>334</v>
      </c>
      <c r="F69" s="424" t="s">
        <v>258</v>
      </c>
      <c r="G69" s="436"/>
      <c r="H69" s="393">
        <f>+H70</f>
        <v>1</v>
      </c>
      <c r="I69" s="393">
        <f>+I70</f>
        <v>0</v>
      </c>
    </row>
    <row r="70" spans="1:9" ht="30">
      <c r="A70" s="367" t="s">
        <v>261</v>
      </c>
      <c r="B70" s="356" t="s">
        <v>185</v>
      </c>
      <c r="C70" s="340" t="s">
        <v>186</v>
      </c>
      <c r="D70" s="340">
        <v>13</v>
      </c>
      <c r="E70" s="428" t="s">
        <v>334</v>
      </c>
      <c r="F70" s="391" t="s">
        <v>260</v>
      </c>
      <c r="G70" s="340"/>
      <c r="H70" s="399">
        <f>SUM(H71:H73)</f>
        <v>1</v>
      </c>
      <c r="I70" s="399">
        <f>SUM(I71:I73)</f>
        <v>0</v>
      </c>
    </row>
    <row r="71" spans="1:9" ht="60">
      <c r="A71" s="363" t="s">
        <v>193</v>
      </c>
      <c r="B71" s="340" t="s">
        <v>185</v>
      </c>
      <c r="C71" s="340" t="s">
        <v>186</v>
      </c>
      <c r="D71" s="340">
        <v>13</v>
      </c>
      <c r="E71" s="428" t="s">
        <v>334</v>
      </c>
      <c r="F71" s="391" t="s">
        <v>260</v>
      </c>
      <c r="G71" s="340" t="s">
        <v>188</v>
      </c>
      <c r="H71" s="399"/>
      <c r="I71" s="399"/>
    </row>
    <row r="72" spans="1:9" ht="30">
      <c r="A72" s="437" t="s">
        <v>194</v>
      </c>
      <c r="B72" s="340" t="s">
        <v>185</v>
      </c>
      <c r="C72" s="340" t="s">
        <v>186</v>
      </c>
      <c r="D72" s="340">
        <v>13</v>
      </c>
      <c r="E72" s="428" t="s">
        <v>334</v>
      </c>
      <c r="F72" s="391" t="s">
        <v>260</v>
      </c>
      <c r="G72" s="340" t="s">
        <v>195</v>
      </c>
      <c r="H72" s="399">
        <v>1</v>
      </c>
      <c r="I72" s="399">
        <v>0</v>
      </c>
    </row>
    <row r="73" spans="1:9" ht="15">
      <c r="A73" s="367" t="s">
        <v>196</v>
      </c>
      <c r="B73" s="340" t="s">
        <v>185</v>
      </c>
      <c r="C73" s="340" t="s">
        <v>186</v>
      </c>
      <c r="D73" s="340">
        <v>13</v>
      </c>
      <c r="E73" s="428" t="s">
        <v>334</v>
      </c>
      <c r="F73" s="391" t="s">
        <v>260</v>
      </c>
      <c r="G73" s="340" t="s">
        <v>197</v>
      </c>
      <c r="H73" s="399"/>
      <c r="I73" s="399"/>
    </row>
    <row r="74" spans="1:9" ht="15">
      <c r="A74" s="438" t="s">
        <v>213</v>
      </c>
      <c r="B74" s="476" t="s">
        <v>185</v>
      </c>
      <c r="C74" s="440" t="s">
        <v>187</v>
      </c>
      <c r="D74" s="441"/>
      <c r="E74" s="442"/>
      <c r="F74" s="443"/>
      <c r="G74" s="444"/>
      <c r="H74" s="344">
        <f>+H75</f>
        <v>70.102</v>
      </c>
      <c r="I74" s="344">
        <f>+I75</f>
        <v>66.975</v>
      </c>
    </row>
    <row r="75" spans="1:9" ht="15">
      <c r="A75" s="438" t="s">
        <v>214</v>
      </c>
      <c r="B75" s="345" t="s">
        <v>185</v>
      </c>
      <c r="C75" s="440" t="s">
        <v>187</v>
      </c>
      <c r="D75" s="440" t="s">
        <v>215</v>
      </c>
      <c r="E75" s="445"/>
      <c r="F75" s="446"/>
      <c r="G75" s="440"/>
      <c r="H75" s="344">
        <f aca="true" t="shared" si="4" ref="H75:I77">H76</f>
        <v>70.102</v>
      </c>
      <c r="I75" s="344">
        <f t="shared" si="4"/>
        <v>66.975</v>
      </c>
    </row>
    <row r="76" spans="1:9" ht="28.5">
      <c r="A76" s="430" t="s">
        <v>333</v>
      </c>
      <c r="B76" s="348" t="s">
        <v>185</v>
      </c>
      <c r="C76" s="431" t="s">
        <v>187</v>
      </c>
      <c r="D76" s="431" t="s">
        <v>215</v>
      </c>
      <c r="E76" s="432" t="s">
        <v>332</v>
      </c>
      <c r="F76" s="402" t="s">
        <v>258</v>
      </c>
      <c r="G76" s="433"/>
      <c r="H76" s="344">
        <f t="shared" si="4"/>
        <v>70.102</v>
      </c>
      <c r="I76" s="344">
        <f t="shared" si="4"/>
        <v>66.975</v>
      </c>
    </row>
    <row r="77" spans="1:9" ht="15">
      <c r="A77" s="434" t="s">
        <v>335</v>
      </c>
      <c r="B77" s="356" t="s">
        <v>185</v>
      </c>
      <c r="C77" s="378" t="s">
        <v>187</v>
      </c>
      <c r="D77" s="378" t="s">
        <v>215</v>
      </c>
      <c r="E77" s="435" t="s">
        <v>334</v>
      </c>
      <c r="F77" s="424" t="s">
        <v>258</v>
      </c>
      <c r="G77" s="436"/>
      <c r="H77" s="393">
        <f t="shared" si="4"/>
        <v>70.102</v>
      </c>
      <c r="I77" s="393">
        <f t="shared" si="4"/>
        <v>66.975</v>
      </c>
    </row>
    <row r="78" spans="1:9" ht="30">
      <c r="A78" s="434" t="s">
        <v>337</v>
      </c>
      <c r="B78" s="356" t="s">
        <v>185</v>
      </c>
      <c r="C78" s="447" t="s">
        <v>187</v>
      </c>
      <c r="D78" s="447" t="s">
        <v>215</v>
      </c>
      <c r="E78" s="435" t="s">
        <v>334</v>
      </c>
      <c r="F78" s="424" t="s">
        <v>459</v>
      </c>
      <c r="G78" s="447"/>
      <c r="H78" s="393">
        <f>SUM(H79:H80)</f>
        <v>70.102</v>
      </c>
      <c r="I78" s="393">
        <f>SUM(I79:I80)</f>
        <v>66.975</v>
      </c>
    </row>
    <row r="79" spans="1:9" ht="60">
      <c r="A79" s="363" t="s">
        <v>193</v>
      </c>
      <c r="B79" s="340" t="s">
        <v>185</v>
      </c>
      <c r="C79" s="340" t="s">
        <v>187</v>
      </c>
      <c r="D79" s="340" t="s">
        <v>215</v>
      </c>
      <c r="E79" s="435" t="s">
        <v>334</v>
      </c>
      <c r="F79" s="424" t="s">
        <v>459</v>
      </c>
      <c r="G79" s="340" t="s">
        <v>188</v>
      </c>
      <c r="H79" s="399">
        <v>65.8</v>
      </c>
      <c r="I79" s="399">
        <v>61.4</v>
      </c>
    </row>
    <row r="80" spans="1:9" ht="30">
      <c r="A80" s="367" t="s">
        <v>194</v>
      </c>
      <c r="B80" s="340" t="s">
        <v>185</v>
      </c>
      <c r="C80" s="340" t="s">
        <v>187</v>
      </c>
      <c r="D80" s="340" t="s">
        <v>215</v>
      </c>
      <c r="E80" s="435" t="s">
        <v>334</v>
      </c>
      <c r="F80" s="424" t="s">
        <v>336</v>
      </c>
      <c r="G80" s="340" t="s">
        <v>195</v>
      </c>
      <c r="H80" s="399">
        <v>4.302</v>
      </c>
      <c r="I80" s="399">
        <v>5.575</v>
      </c>
    </row>
    <row r="81" spans="1:9" ht="0.75" customHeight="1">
      <c r="A81" s="339" t="s">
        <v>216</v>
      </c>
      <c r="B81" s="477" t="s">
        <v>185</v>
      </c>
      <c r="C81" s="448" t="s">
        <v>215</v>
      </c>
      <c r="D81" s="448"/>
      <c r="E81" s="442"/>
      <c r="F81" s="443"/>
      <c r="G81" s="448"/>
      <c r="H81" s="449">
        <f>+H82+H87</f>
        <v>0</v>
      </c>
      <c r="I81" s="449">
        <f>+I82+I87</f>
        <v>0</v>
      </c>
    </row>
    <row r="82" spans="1:9" ht="42.75" hidden="1">
      <c r="A82" s="339" t="s">
        <v>217</v>
      </c>
      <c r="B82" s="345" t="s">
        <v>185</v>
      </c>
      <c r="C82" s="448" t="s">
        <v>215</v>
      </c>
      <c r="D82" s="448" t="s">
        <v>218</v>
      </c>
      <c r="E82" s="445"/>
      <c r="F82" s="446"/>
      <c r="G82" s="341"/>
      <c r="H82" s="344">
        <f>H83</f>
        <v>0</v>
      </c>
      <c r="I82" s="344">
        <f>I83</f>
        <v>0</v>
      </c>
    </row>
    <row r="83" spans="1:9" ht="85.5" hidden="1">
      <c r="A83" s="368" t="s">
        <v>383</v>
      </c>
      <c r="B83" s="348" t="s">
        <v>185</v>
      </c>
      <c r="C83" s="345" t="s">
        <v>215</v>
      </c>
      <c r="D83" s="345" t="s">
        <v>218</v>
      </c>
      <c r="E83" s="432" t="s">
        <v>291</v>
      </c>
      <c r="F83" s="402" t="s">
        <v>258</v>
      </c>
      <c r="G83" s="345"/>
      <c r="H83" s="372">
        <f aca="true" t="shared" si="5" ref="H83:I85">+H84</f>
        <v>0</v>
      </c>
      <c r="I83" s="372">
        <f t="shared" si="5"/>
        <v>0</v>
      </c>
    </row>
    <row r="84" spans="1:9" ht="135" hidden="1">
      <c r="A84" s="363" t="s">
        <v>379</v>
      </c>
      <c r="B84" s="356" t="s">
        <v>185</v>
      </c>
      <c r="C84" s="340" t="s">
        <v>215</v>
      </c>
      <c r="D84" s="340" t="s">
        <v>218</v>
      </c>
      <c r="E84" s="435" t="s">
        <v>292</v>
      </c>
      <c r="F84" s="424" t="s">
        <v>258</v>
      </c>
      <c r="G84" s="340"/>
      <c r="H84" s="399">
        <f t="shared" si="5"/>
        <v>0</v>
      </c>
      <c r="I84" s="399">
        <f t="shared" si="5"/>
        <v>0</v>
      </c>
    </row>
    <row r="85" spans="1:9" ht="60" hidden="1">
      <c r="A85" s="367" t="s">
        <v>294</v>
      </c>
      <c r="B85" s="356" t="s">
        <v>185</v>
      </c>
      <c r="C85" s="450" t="s">
        <v>215</v>
      </c>
      <c r="D85" s="450" t="s">
        <v>218</v>
      </c>
      <c r="E85" s="435" t="s">
        <v>292</v>
      </c>
      <c r="F85" s="424" t="s">
        <v>293</v>
      </c>
      <c r="G85" s="340"/>
      <c r="H85" s="393">
        <f t="shared" si="5"/>
        <v>0</v>
      </c>
      <c r="I85" s="393">
        <f t="shared" si="5"/>
        <v>0</v>
      </c>
    </row>
    <row r="86" spans="1:9" ht="30" hidden="1">
      <c r="A86" s="478" t="s">
        <v>220</v>
      </c>
      <c r="B86" s="340" t="s">
        <v>185</v>
      </c>
      <c r="C86" s="450" t="s">
        <v>215</v>
      </c>
      <c r="D86" s="450" t="s">
        <v>218</v>
      </c>
      <c r="E86" s="435" t="s">
        <v>292</v>
      </c>
      <c r="F86" s="424" t="s">
        <v>293</v>
      </c>
      <c r="G86" s="340" t="s">
        <v>219</v>
      </c>
      <c r="H86" s="399"/>
      <c r="I86" s="399"/>
    </row>
    <row r="87" spans="1:9" ht="28.5" hidden="1">
      <c r="A87" s="451" t="s">
        <v>221</v>
      </c>
      <c r="B87" s="345" t="s">
        <v>185</v>
      </c>
      <c r="C87" s="440" t="s">
        <v>215</v>
      </c>
      <c r="D87" s="440">
        <v>14</v>
      </c>
      <c r="E87" s="445"/>
      <c r="F87" s="446"/>
      <c r="G87" s="440"/>
      <c r="H87" s="344">
        <f aca="true" t="shared" si="6" ref="H87:I89">+H88</f>
        <v>0</v>
      </c>
      <c r="I87" s="344">
        <f t="shared" si="6"/>
        <v>0</v>
      </c>
    </row>
    <row r="88" spans="1:9" ht="71.25" hidden="1">
      <c r="A88" s="479" t="s">
        <v>409</v>
      </c>
      <c r="B88" s="348" t="s">
        <v>185</v>
      </c>
      <c r="C88" s="440" t="s">
        <v>215</v>
      </c>
      <c r="D88" s="440">
        <v>14</v>
      </c>
      <c r="E88" s="432" t="s">
        <v>222</v>
      </c>
      <c r="F88" s="402" t="s">
        <v>258</v>
      </c>
      <c r="G88" s="440"/>
      <c r="H88" s="344">
        <f t="shared" si="6"/>
        <v>0</v>
      </c>
      <c r="I88" s="344">
        <f t="shared" si="6"/>
        <v>0</v>
      </c>
    </row>
    <row r="89" spans="1:9" ht="90" hidden="1">
      <c r="A89" s="480" t="s">
        <v>410</v>
      </c>
      <c r="B89" s="356" t="s">
        <v>185</v>
      </c>
      <c r="C89" s="452" t="s">
        <v>215</v>
      </c>
      <c r="D89" s="452" t="s">
        <v>223</v>
      </c>
      <c r="E89" s="435" t="s">
        <v>288</v>
      </c>
      <c r="F89" s="424" t="s">
        <v>258</v>
      </c>
      <c r="G89" s="452"/>
      <c r="H89" s="393">
        <f t="shared" si="6"/>
        <v>0</v>
      </c>
      <c r="I89" s="393">
        <f t="shared" si="6"/>
        <v>0</v>
      </c>
    </row>
    <row r="90" spans="1:9" ht="30" hidden="1">
      <c r="A90" s="434" t="s">
        <v>290</v>
      </c>
      <c r="B90" s="356" t="s">
        <v>185</v>
      </c>
      <c r="C90" s="447" t="s">
        <v>215</v>
      </c>
      <c r="D90" s="447">
        <v>14</v>
      </c>
      <c r="E90" s="435" t="s">
        <v>288</v>
      </c>
      <c r="F90" s="424" t="s">
        <v>289</v>
      </c>
      <c r="G90" s="340"/>
      <c r="H90" s="393">
        <f>H91</f>
        <v>0</v>
      </c>
      <c r="I90" s="393">
        <f>I91</f>
        <v>0</v>
      </c>
    </row>
    <row r="91" spans="1:9" ht="30" hidden="1">
      <c r="A91" s="367" t="s">
        <v>194</v>
      </c>
      <c r="B91" s="340" t="s">
        <v>185</v>
      </c>
      <c r="C91" s="447" t="s">
        <v>215</v>
      </c>
      <c r="D91" s="447">
        <v>14</v>
      </c>
      <c r="E91" s="435" t="s">
        <v>288</v>
      </c>
      <c r="F91" s="424" t="s">
        <v>289</v>
      </c>
      <c r="G91" s="340" t="s">
        <v>195</v>
      </c>
      <c r="H91" s="399"/>
      <c r="I91" s="399"/>
    </row>
    <row r="92" spans="1:9" ht="15" hidden="1">
      <c r="A92" s="346" t="s">
        <v>224</v>
      </c>
      <c r="B92" s="439" t="s">
        <v>185</v>
      </c>
      <c r="C92" s="341" t="s">
        <v>192</v>
      </c>
      <c r="D92" s="454"/>
      <c r="E92" s="454"/>
      <c r="F92" s="455"/>
      <c r="G92" s="343"/>
      <c r="H92" s="344">
        <f>+H93</f>
        <v>0</v>
      </c>
      <c r="I92" s="344">
        <f>+I93</f>
        <v>0</v>
      </c>
    </row>
    <row r="93" spans="1:9" ht="15" hidden="1">
      <c r="A93" s="368" t="s">
        <v>225</v>
      </c>
      <c r="B93" s="345" t="s">
        <v>185</v>
      </c>
      <c r="C93" s="345" t="s">
        <v>192</v>
      </c>
      <c r="D93" s="369">
        <v>12</v>
      </c>
      <c r="E93" s="401"/>
      <c r="F93" s="402"/>
      <c r="G93" s="371"/>
      <c r="H93" s="372">
        <f>+H98</f>
        <v>0</v>
      </c>
      <c r="I93" s="372">
        <f>+I98</f>
        <v>0</v>
      </c>
    </row>
    <row r="94" spans="1:9" ht="85.5" hidden="1">
      <c r="A94" s="368" t="s">
        <v>373</v>
      </c>
      <c r="B94" s="345" t="s">
        <v>185</v>
      </c>
      <c r="C94" s="345" t="s">
        <v>192</v>
      </c>
      <c r="D94" s="369" t="s">
        <v>226</v>
      </c>
      <c r="E94" s="401" t="s">
        <v>209</v>
      </c>
      <c r="F94" s="402" t="s">
        <v>258</v>
      </c>
      <c r="G94" s="371"/>
      <c r="H94" s="372"/>
      <c r="I94" s="372"/>
    </row>
    <row r="95" spans="1:9" ht="75" hidden="1">
      <c r="A95" s="363" t="s">
        <v>374</v>
      </c>
      <c r="B95" s="345" t="s">
        <v>185</v>
      </c>
      <c r="C95" s="345" t="s">
        <v>192</v>
      </c>
      <c r="D95" s="369" t="s">
        <v>226</v>
      </c>
      <c r="E95" s="390" t="s">
        <v>271</v>
      </c>
      <c r="F95" s="394" t="s">
        <v>258</v>
      </c>
      <c r="G95" s="371"/>
      <c r="H95" s="372"/>
      <c r="I95" s="372"/>
    </row>
    <row r="96" spans="1:9" ht="15" hidden="1">
      <c r="A96" s="405" t="s">
        <v>272</v>
      </c>
      <c r="B96" s="345" t="s">
        <v>185</v>
      </c>
      <c r="C96" s="345" t="s">
        <v>192</v>
      </c>
      <c r="D96" s="369" t="s">
        <v>226</v>
      </c>
      <c r="E96" s="395" t="s">
        <v>271</v>
      </c>
      <c r="F96" s="396">
        <v>1434</v>
      </c>
      <c r="G96" s="371"/>
      <c r="H96" s="372"/>
      <c r="I96" s="372"/>
    </row>
    <row r="97" spans="1:9" ht="30" hidden="1">
      <c r="A97" s="408" t="s">
        <v>194</v>
      </c>
      <c r="B97" s="345" t="s">
        <v>185</v>
      </c>
      <c r="C97" s="345" t="s">
        <v>192</v>
      </c>
      <c r="D97" s="369" t="s">
        <v>226</v>
      </c>
      <c r="E97" s="390" t="s">
        <v>271</v>
      </c>
      <c r="F97" s="398">
        <v>1434</v>
      </c>
      <c r="G97" s="371" t="s">
        <v>195</v>
      </c>
      <c r="H97" s="372">
        <v>0</v>
      </c>
      <c r="I97" s="372">
        <v>0</v>
      </c>
    </row>
    <row r="98" spans="1:9" ht="28.5" hidden="1">
      <c r="A98" s="347" t="s">
        <v>296</v>
      </c>
      <c r="B98" s="348" t="s">
        <v>185</v>
      </c>
      <c r="C98" s="349" t="s">
        <v>192</v>
      </c>
      <c r="D98" s="350" t="s">
        <v>226</v>
      </c>
      <c r="E98" s="351" t="s">
        <v>295</v>
      </c>
      <c r="F98" s="352" t="s">
        <v>258</v>
      </c>
      <c r="G98" s="353"/>
      <c r="H98" s="354">
        <f>+H99+H102</f>
        <v>0</v>
      </c>
      <c r="I98" s="354">
        <f>+I99+I102</f>
        <v>0</v>
      </c>
    </row>
    <row r="99" spans="1:9" ht="60" hidden="1">
      <c r="A99" s="373" t="s">
        <v>298</v>
      </c>
      <c r="B99" s="356" t="s">
        <v>185</v>
      </c>
      <c r="C99" s="357" t="s">
        <v>192</v>
      </c>
      <c r="D99" s="358" t="s">
        <v>226</v>
      </c>
      <c r="E99" s="374" t="s">
        <v>297</v>
      </c>
      <c r="F99" s="375" t="s">
        <v>258</v>
      </c>
      <c r="G99" s="412"/>
      <c r="H99" s="456">
        <f>+H100</f>
        <v>0</v>
      </c>
      <c r="I99" s="456">
        <f>+I100</f>
        <v>0</v>
      </c>
    </row>
    <row r="100" spans="1:9" ht="45" hidden="1">
      <c r="A100" s="373" t="s">
        <v>300</v>
      </c>
      <c r="B100" s="356" t="s">
        <v>185</v>
      </c>
      <c r="C100" s="357" t="s">
        <v>192</v>
      </c>
      <c r="D100" s="358" t="s">
        <v>226</v>
      </c>
      <c r="E100" s="374" t="s">
        <v>297</v>
      </c>
      <c r="F100" s="375" t="s">
        <v>299</v>
      </c>
      <c r="G100" s="412"/>
      <c r="H100" s="362">
        <f>+H101</f>
        <v>0</v>
      </c>
      <c r="I100" s="362">
        <f>+I101</f>
        <v>0</v>
      </c>
    </row>
    <row r="101" spans="1:9" ht="30" hidden="1">
      <c r="A101" s="367" t="s">
        <v>194</v>
      </c>
      <c r="B101" s="340" t="s">
        <v>185</v>
      </c>
      <c r="C101" s="357" t="s">
        <v>192</v>
      </c>
      <c r="D101" s="358" t="s">
        <v>226</v>
      </c>
      <c r="E101" s="374" t="s">
        <v>297</v>
      </c>
      <c r="F101" s="375" t="s">
        <v>299</v>
      </c>
      <c r="G101" s="457" t="s">
        <v>195</v>
      </c>
      <c r="H101" s="456"/>
      <c r="I101" s="456"/>
    </row>
    <row r="102" spans="1:9" ht="45" hidden="1">
      <c r="A102" s="373" t="s">
        <v>302</v>
      </c>
      <c r="B102" s="356" t="s">
        <v>185</v>
      </c>
      <c r="C102" s="357" t="s">
        <v>192</v>
      </c>
      <c r="D102" s="358" t="s">
        <v>226</v>
      </c>
      <c r="E102" s="374" t="s">
        <v>301</v>
      </c>
      <c r="F102" s="375" t="s">
        <v>258</v>
      </c>
      <c r="G102" s="412"/>
      <c r="H102" s="456">
        <f>+H103+H105</f>
        <v>0</v>
      </c>
      <c r="I102" s="456">
        <f>+I103+I105</f>
        <v>0</v>
      </c>
    </row>
    <row r="103" spans="1:9" ht="30" hidden="1">
      <c r="A103" s="373" t="s">
        <v>227</v>
      </c>
      <c r="B103" s="356" t="s">
        <v>185</v>
      </c>
      <c r="C103" s="357" t="s">
        <v>192</v>
      </c>
      <c r="D103" s="358" t="s">
        <v>226</v>
      </c>
      <c r="E103" s="374" t="s">
        <v>301</v>
      </c>
      <c r="F103" s="375" t="s">
        <v>303</v>
      </c>
      <c r="G103" s="412"/>
      <c r="H103" s="362">
        <f>+H104</f>
        <v>0</v>
      </c>
      <c r="I103" s="362">
        <f>+I104</f>
        <v>0</v>
      </c>
    </row>
    <row r="104" spans="1:9" ht="30" hidden="1">
      <c r="A104" s="367" t="s">
        <v>194</v>
      </c>
      <c r="B104" s="340" t="s">
        <v>185</v>
      </c>
      <c r="C104" s="357" t="s">
        <v>192</v>
      </c>
      <c r="D104" s="358" t="s">
        <v>226</v>
      </c>
      <c r="E104" s="374" t="s">
        <v>301</v>
      </c>
      <c r="F104" s="375" t="s">
        <v>303</v>
      </c>
      <c r="G104" s="457" t="s">
        <v>195</v>
      </c>
      <c r="H104" s="456"/>
      <c r="I104" s="456"/>
    </row>
    <row r="105" spans="1:9" ht="45" hidden="1">
      <c r="A105" s="373" t="s">
        <v>305</v>
      </c>
      <c r="B105" s="356" t="s">
        <v>185</v>
      </c>
      <c r="C105" s="357" t="s">
        <v>192</v>
      </c>
      <c r="D105" s="358" t="s">
        <v>226</v>
      </c>
      <c r="E105" s="374" t="s">
        <v>301</v>
      </c>
      <c r="F105" s="375" t="s">
        <v>304</v>
      </c>
      <c r="G105" s="361"/>
      <c r="H105" s="362">
        <f>+H106</f>
        <v>0</v>
      </c>
      <c r="I105" s="362">
        <f>+I106</f>
        <v>0</v>
      </c>
    </row>
    <row r="106" spans="1:9" ht="30" hidden="1">
      <c r="A106" s="367" t="s">
        <v>194</v>
      </c>
      <c r="B106" s="340" t="s">
        <v>185</v>
      </c>
      <c r="C106" s="357" t="s">
        <v>192</v>
      </c>
      <c r="D106" s="358" t="s">
        <v>226</v>
      </c>
      <c r="E106" s="374" t="s">
        <v>301</v>
      </c>
      <c r="F106" s="375" t="s">
        <v>304</v>
      </c>
      <c r="G106" s="457" t="s">
        <v>195</v>
      </c>
      <c r="H106" s="458"/>
      <c r="I106" s="458"/>
    </row>
    <row r="107" spans="1:9" ht="15" hidden="1">
      <c r="A107" s="438" t="s">
        <v>228</v>
      </c>
      <c r="B107" s="439" t="s">
        <v>185</v>
      </c>
      <c r="C107" s="440" t="s">
        <v>229</v>
      </c>
      <c r="D107" s="440"/>
      <c r="E107" s="400"/>
      <c r="F107" s="337"/>
      <c r="G107" s="440"/>
      <c r="H107" s="459">
        <f>+H108</f>
        <v>0</v>
      </c>
      <c r="I107" s="459">
        <f>+I108</f>
        <v>0</v>
      </c>
    </row>
    <row r="108" spans="1:9" ht="15" hidden="1">
      <c r="A108" s="438" t="s">
        <v>230</v>
      </c>
      <c r="B108" s="345" t="s">
        <v>185</v>
      </c>
      <c r="C108" s="440" t="s">
        <v>229</v>
      </c>
      <c r="D108" s="440" t="s">
        <v>187</v>
      </c>
      <c r="E108" s="454"/>
      <c r="F108" s="455"/>
      <c r="G108" s="440"/>
      <c r="H108" s="459">
        <f aca="true" t="shared" si="7" ref="H108:I110">H109</f>
        <v>0</v>
      </c>
      <c r="I108" s="459">
        <f t="shared" si="7"/>
        <v>0</v>
      </c>
    </row>
    <row r="109" spans="1:9" ht="71.25" hidden="1">
      <c r="A109" s="438" t="s">
        <v>384</v>
      </c>
      <c r="B109" s="348" t="s">
        <v>185</v>
      </c>
      <c r="C109" s="440" t="s">
        <v>229</v>
      </c>
      <c r="D109" s="440" t="s">
        <v>187</v>
      </c>
      <c r="E109" s="432" t="s">
        <v>306</v>
      </c>
      <c r="F109" s="402" t="s">
        <v>258</v>
      </c>
      <c r="G109" s="440"/>
      <c r="H109" s="459">
        <f t="shared" si="7"/>
        <v>0</v>
      </c>
      <c r="I109" s="459">
        <f t="shared" si="7"/>
        <v>0</v>
      </c>
    </row>
    <row r="110" spans="1:9" ht="75" hidden="1">
      <c r="A110" s="460" t="s">
        <v>380</v>
      </c>
      <c r="B110" s="356" t="s">
        <v>185</v>
      </c>
      <c r="C110" s="447" t="s">
        <v>229</v>
      </c>
      <c r="D110" s="447" t="s">
        <v>187</v>
      </c>
      <c r="E110" s="453" t="s">
        <v>307</v>
      </c>
      <c r="F110" s="391" t="s">
        <v>258</v>
      </c>
      <c r="G110" s="447"/>
      <c r="H110" s="461">
        <f t="shared" si="7"/>
        <v>0</v>
      </c>
      <c r="I110" s="461">
        <f t="shared" si="7"/>
        <v>0</v>
      </c>
    </row>
    <row r="111" spans="1:9" ht="30" hidden="1">
      <c r="A111" s="355" t="s">
        <v>309</v>
      </c>
      <c r="B111" s="356" t="s">
        <v>185</v>
      </c>
      <c r="C111" s="357" t="s">
        <v>229</v>
      </c>
      <c r="D111" s="358" t="s">
        <v>187</v>
      </c>
      <c r="E111" s="385" t="s">
        <v>307</v>
      </c>
      <c r="F111" s="386" t="s">
        <v>308</v>
      </c>
      <c r="G111" s="361"/>
      <c r="H111" s="362">
        <f>+H112</f>
        <v>0</v>
      </c>
      <c r="I111" s="362">
        <f>+I112</f>
        <v>0</v>
      </c>
    </row>
    <row r="112" spans="1:9" ht="15" hidden="1">
      <c r="A112" s="367" t="s">
        <v>196</v>
      </c>
      <c r="B112" s="356" t="s">
        <v>185</v>
      </c>
      <c r="C112" s="447" t="s">
        <v>229</v>
      </c>
      <c r="D112" s="447" t="s">
        <v>187</v>
      </c>
      <c r="E112" s="462" t="s">
        <v>307</v>
      </c>
      <c r="F112" s="463" t="s">
        <v>308</v>
      </c>
      <c r="G112" s="340" t="s">
        <v>197</v>
      </c>
      <c r="H112" s="399"/>
      <c r="I112" s="399"/>
    </row>
    <row r="113" spans="1:9" ht="15">
      <c r="A113" s="438" t="s">
        <v>231</v>
      </c>
      <c r="B113" s="345" t="s">
        <v>185</v>
      </c>
      <c r="C113" s="440" t="s">
        <v>229</v>
      </c>
      <c r="D113" s="440" t="s">
        <v>215</v>
      </c>
      <c r="E113" s="400"/>
      <c r="F113" s="337"/>
      <c r="G113" s="440"/>
      <c r="H113" s="459">
        <f>+H114</f>
        <v>50</v>
      </c>
      <c r="I113" s="459">
        <f>+I114</f>
        <v>40</v>
      </c>
    </row>
    <row r="114" spans="1:9" ht="71.25">
      <c r="A114" s="464" t="s">
        <v>411</v>
      </c>
      <c r="B114" s="348" t="s">
        <v>185</v>
      </c>
      <c r="C114" s="440" t="s">
        <v>229</v>
      </c>
      <c r="D114" s="441" t="s">
        <v>215</v>
      </c>
      <c r="E114" s="465" t="s">
        <v>273</v>
      </c>
      <c r="F114" s="466" t="s">
        <v>258</v>
      </c>
      <c r="G114" s="444"/>
      <c r="H114" s="459">
        <f>+H115</f>
        <v>50</v>
      </c>
      <c r="I114" s="459">
        <f>+I115</f>
        <v>40</v>
      </c>
    </row>
    <row r="115" spans="1:9" ht="30">
      <c r="A115" s="355" t="s">
        <v>234</v>
      </c>
      <c r="B115" s="356" t="s">
        <v>185</v>
      </c>
      <c r="C115" s="357" t="s">
        <v>229</v>
      </c>
      <c r="D115" s="358" t="s">
        <v>215</v>
      </c>
      <c r="E115" s="467" t="s">
        <v>274</v>
      </c>
      <c r="F115" s="468" t="s">
        <v>258</v>
      </c>
      <c r="G115" s="361"/>
      <c r="H115" s="362">
        <f>+H116+H120</f>
        <v>50</v>
      </c>
      <c r="I115" s="362">
        <f>+I116+I120</f>
        <v>40</v>
      </c>
    </row>
    <row r="116" spans="1:9" ht="15">
      <c r="A116" s="355" t="s">
        <v>276</v>
      </c>
      <c r="B116" s="356" t="s">
        <v>185</v>
      </c>
      <c r="C116" s="357" t="s">
        <v>229</v>
      </c>
      <c r="D116" s="358" t="s">
        <v>215</v>
      </c>
      <c r="E116" s="467" t="s">
        <v>274</v>
      </c>
      <c r="F116" s="468" t="s">
        <v>275</v>
      </c>
      <c r="G116" s="361"/>
      <c r="H116" s="362">
        <f>SUM(H117:H119)</f>
        <v>50</v>
      </c>
      <c r="I116" s="362">
        <f>SUM(I117:I119)</f>
        <v>40</v>
      </c>
    </row>
    <row r="117" spans="1:9" ht="28.5" customHeight="1">
      <c r="A117" s="469" t="s">
        <v>407</v>
      </c>
      <c r="B117" s="356" t="s">
        <v>185</v>
      </c>
      <c r="C117" s="357" t="s">
        <v>229</v>
      </c>
      <c r="D117" s="358" t="s">
        <v>215</v>
      </c>
      <c r="E117" s="467" t="s">
        <v>274</v>
      </c>
      <c r="F117" s="468" t="s">
        <v>275</v>
      </c>
      <c r="G117" s="361" t="s">
        <v>195</v>
      </c>
      <c r="H117" s="362">
        <v>50</v>
      </c>
      <c r="I117" s="362">
        <v>40</v>
      </c>
    </row>
    <row r="118" spans="1:9" ht="30" hidden="1">
      <c r="A118" s="437" t="s">
        <v>220</v>
      </c>
      <c r="B118" s="356" t="s">
        <v>185</v>
      </c>
      <c r="C118" s="357" t="s">
        <v>229</v>
      </c>
      <c r="D118" s="358" t="s">
        <v>215</v>
      </c>
      <c r="E118" s="467" t="s">
        <v>274</v>
      </c>
      <c r="F118" s="468" t="s">
        <v>275</v>
      </c>
      <c r="G118" s="361" t="s">
        <v>219</v>
      </c>
      <c r="H118" s="362"/>
      <c r="I118" s="362"/>
    </row>
    <row r="119" spans="1:9" ht="15" hidden="1">
      <c r="A119" s="367" t="s">
        <v>196</v>
      </c>
      <c r="B119" s="356" t="s">
        <v>185</v>
      </c>
      <c r="C119" s="357" t="s">
        <v>229</v>
      </c>
      <c r="D119" s="358" t="s">
        <v>215</v>
      </c>
      <c r="E119" s="467" t="s">
        <v>274</v>
      </c>
      <c r="F119" s="468" t="s">
        <v>275</v>
      </c>
      <c r="G119" s="361" t="s">
        <v>197</v>
      </c>
      <c r="H119" s="362"/>
      <c r="I119" s="362"/>
    </row>
    <row r="120" spans="1:9" ht="15" hidden="1">
      <c r="A120" s="355" t="s">
        <v>278</v>
      </c>
      <c r="B120" s="356"/>
      <c r="C120" s="357"/>
      <c r="D120" s="358"/>
      <c r="E120" s="385" t="s">
        <v>274</v>
      </c>
      <c r="F120" s="386" t="s">
        <v>277</v>
      </c>
      <c r="G120" s="361"/>
      <c r="H120" s="362">
        <f>SUM(H121:H123)</f>
        <v>0</v>
      </c>
      <c r="I120" s="362">
        <f>SUM(I121:I123)</f>
        <v>0</v>
      </c>
    </row>
    <row r="121" spans="1:9" ht="30" hidden="1">
      <c r="A121" s="469" t="s">
        <v>194</v>
      </c>
      <c r="B121" s="356" t="s">
        <v>185</v>
      </c>
      <c r="C121" s="357" t="s">
        <v>229</v>
      </c>
      <c r="D121" s="358" t="s">
        <v>215</v>
      </c>
      <c r="E121" s="467" t="s">
        <v>274</v>
      </c>
      <c r="F121" s="468" t="s">
        <v>277</v>
      </c>
      <c r="G121" s="361" t="s">
        <v>195</v>
      </c>
      <c r="H121" s="362"/>
      <c r="I121" s="362"/>
    </row>
    <row r="122" spans="1:9" ht="30" hidden="1">
      <c r="A122" s="437" t="s">
        <v>220</v>
      </c>
      <c r="B122" s="356" t="s">
        <v>185</v>
      </c>
      <c r="C122" s="357" t="s">
        <v>229</v>
      </c>
      <c r="D122" s="358" t="s">
        <v>215</v>
      </c>
      <c r="E122" s="467" t="s">
        <v>274</v>
      </c>
      <c r="F122" s="468" t="s">
        <v>277</v>
      </c>
      <c r="G122" s="361" t="s">
        <v>219</v>
      </c>
      <c r="H122" s="362"/>
      <c r="I122" s="362"/>
    </row>
    <row r="123" spans="1:9" ht="15" hidden="1">
      <c r="A123" s="367" t="s">
        <v>196</v>
      </c>
      <c r="B123" s="356" t="s">
        <v>185</v>
      </c>
      <c r="C123" s="357" t="s">
        <v>229</v>
      </c>
      <c r="D123" s="358" t="s">
        <v>215</v>
      </c>
      <c r="E123" s="467" t="s">
        <v>274</v>
      </c>
      <c r="F123" s="468" t="s">
        <v>277</v>
      </c>
      <c r="G123" s="361" t="s">
        <v>197</v>
      </c>
      <c r="H123" s="362"/>
      <c r="I123" s="362"/>
    </row>
    <row r="124" spans="1:9" ht="15" hidden="1">
      <c r="A124" s="470" t="s">
        <v>246</v>
      </c>
      <c r="B124" s="345" t="s">
        <v>185</v>
      </c>
      <c r="C124" s="345" t="s">
        <v>202</v>
      </c>
      <c r="D124" s="369"/>
      <c r="E124" s="401"/>
      <c r="F124" s="352"/>
      <c r="G124" s="392"/>
      <c r="H124" s="372">
        <f aca="true" t="shared" si="8" ref="H124:I128">+H125</f>
        <v>0</v>
      </c>
      <c r="I124" s="372">
        <f t="shared" si="8"/>
        <v>0</v>
      </c>
    </row>
    <row r="125" spans="1:9" ht="15" hidden="1">
      <c r="A125" s="470" t="s">
        <v>247</v>
      </c>
      <c r="B125" s="471" t="s">
        <v>185</v>
      </c>
      <c r="C125" s="345" t="s">
        <v>202</v>
      </c>
      <c r="D125" s="369" t="s">
        <v>202</v>
      </c>
      <c r="E125" s="401"/>
      <c r="F125" s="352"/>
      <c r="G125" s="392"/>
      <c r="H125" s="372">
        <f t="shared" si="8"/>
        <v>0</v>
      </c>
      <c r="I125" s="372">
        <f t="shared" si="8"/>
        <v>0</v>
      </c>
    </row>
    <row r="126" spans="1:9" ht="99.75" hidden="1">
      <c r="A126" s="470" t="s">
        <v>375</v>
      </c>
      <c r="B126" s="345" t="s">
        <v>185</v>
      </c>
      <c r="C126" s="345" t="s">
        <v>202</v>
      </c>
      <c r="D126" s="369" t="s">
        <v>202</v>
      </c>
      <c r="E126" s="365" t="s">
        <v>279</v>
      </c>
      <c r="F126" s="366" t="s">
        <v>258</v>
      </c>
      <c r="G126" s="371"/>
      <c r="H126" s="372">
        <f t="shared" si="8"/>
        <v>0</v>
      </c>
      <c r="I126" s="372">
        <f t="shared" si="8"/>
        <v>0</v>
      </c>
    </row>
    <row r="127" spans="1:9" ht="105" hidden="1">
      <c r="A127" s="472" t="s">
        <v>376</v>
      </c>
      <c r="B127" s="340" t="s">
        <v>185</v>
      </c>
      <c r="C127" s="340" t="s">
        <v>202</v>
      </c>
      <c r="D127" s="364" t="s">
        <v>202</v>
      </c>
      <c r="E127" s="473" t="s">
        <v>248</v>
      </c>
      <c r="F127" s="360" t="s">
        <v>258</v>
      </c>
      <c r="G127" s="392"/>
      <c r="H127" s="399">
        <f t="shared" si="8"/>
        <v>0</v>
      </c>
      <c r="I127" s="399">
        <f t="shared" si="8"/>
        <v>0</v>
      </c>
    </row>
    <row r="128" spans="1:9" ht="15" hidden="1">
      <c r="A128" s="472" t="s">
        <v>281</v>
      </c>
      <c r="B128" s="340" t="s">
        <v>185</v>
      </c>
      <c r="C128" s="340" t="s">
        <v>202</v>
      </c>
      <c r="D128" s="364" t="s">
        <v>202</v>
      </c>
      <c r="E128" s="473" t="s">
        <v>248</v>
      </c>
      <c r="F128" s="360" t="s">
        <v>280</v>
      </c>
      <c r="G128" s="392"/>
      <c r="H128" s="399">
        <f t="shared" si="8"/>
        <v>0</v>
      </c>
      <c r="I128" s="399">
        <f t="shared" si="8"/>
        <v>0</v>
      </c>
    </row>
    <row r="129" spans="1:9" ht="30" hidden="1">
      <c r="A129" s="469" t="s">
        <v>194</v>
      </c>
      <c r="B129" s="340" t="s">
        <v>185</v>
      </c>
      <c r="C129" s="340" t="s">
        <v>202</v>
      </c>
      <c r="D129" s="364" t="s">
        <v>202</v>
      </c>
      <c r="E129" s="473" t="s">
        <v>248</v>
      </c>
      <c r="F129" s="360" t="s">
        <v>280</v>
      </c>
      <c r="G129" s="392" t="s">
        <v>195</v>
      </c>
      <c r="H129" s="399"/>
      <c r="I129" s="399"/>
    </row>
    <row r="130" spans="1:9" ht="15">
      <c r="A130" s="346" t="s">
        <v>235</v>
      </c>
      <c r="B130" s="439" t="s">
        <v>185</v>
      </c>
      <c r="C130" s="341" t="s">
        <v>236</v>
      </c>
      <c r="D130" s="341"/>
      <c r="E130" s="400"/>
      <c r="F130" s="337"/>
      <c r="G130" s="341"/>
      <c r="H130" s="344">
        <f aca="true" t="shared" si="9" ref="H130:I132">+H131</f>
        <v>377.598</v>
      </c>
      <c r="I130" s="344">
        <f t="shared" si="9"/>
        <v>362.28000000000003</v>
      </c>
    </row>
    <row r="131" spans="1:9" ht="15">
      <c r="A131" s="346" t="s">
        <v>237</v>
      </c>
      <c r="B131" s="345" t="s">
        <v>185</v>
      </c>
      <c r="C131" s="341" t="s">
        <v>236</v>
      </c>
      <c r="D131" s="341" t="s">
        <v>186</v>
      </c>
      <c r="E131" s="454"/>
      <c r="F131" s="455"/>
      <c r="G131" s="341"/>
      <c r="H131" s="344">
        <f t="shared" si="9"/>
        <v>377.598</v>
      </c>
      <c r="I131" s="344">
        <f t="shared" si="9"/>
        <v>362.28000000000003</v>
      </c>
    </row>
    <row r="132" spans="1:9" ht="57">
      <c r="A132" s="474" t="s">
        <v>412</v>
      </c>
      <c r="B132" s="348" t="s">
        <v>185</v>
      </c>
      <c r="C132" s="345" t="s">
        <v>236</v>
      </c>
      <c r="D132" s="345" t="s">
        <v>186</v>
      </c>
      <c r="E132" s="432" t="s">
        <v>257</v>
      </c>
      <c r="F132" s="402" t="s">
        <v>258</v>
      </c>
      <c r="G132" s="341"/>
      <c r="H132" s="344">
        <f t="shared" si="9"/>
        <v>377.598</v>
      </c>
      <c r="I132" s="344">
        <f t="shared" si="9"/>
        <v>362.28000000000003</v>
      </c>
    </row>
    <row r="133" spans="1:9" ht="71.25" customHeight="1">
      <c r="A133" s="363" t="s">
        <v>417</v>
      </c>
      <c r="B133" s="356" t="s">
        <v>185</v>
      </c>
      <c r="C133" s="340" t="s">
        <v>236</v>
      </c>
      <c r="D133" s="340" t="s">
        <v>186</v>
      </c>
      <c r="E133" s="453" t="s">
        <v>259</v>
      </c>
      <c r="F133" s="391" t="s">
        <v>258</v>
      </c>
      <c r="G133" s="340"/>
      <c r="H133" s="393">
        <f>H134+H140+H142</f>
        <v>377.598</v>
      </c>
      <c r="I133" s="393">
        <f>I134+I140+I142</f>
        <v>362.28000000000003</v>
      </c>
    </row>
    <row r="134" spans="1:9" ht="30">
      <c r="A134" s="367" t="s">
        <v>261</v>
      </c>
      <c r="B134" s="356" t="s">
        <v>185</v>
      </c>
      <c r="C134" s="340" t="s">
        <v>236</v>
      </c>
      <c r="D134" s="364" t="s">
        <v>186</v>
      </c>
      <c r="E134" s="435" t="s">
        <v>259</v>
      </c>
      <c r="F134" s="475" t="s">
        <v>260</v>
      </c>
      <c r="G134" s="392"/>
      <c r="H134" s="393">
        <f>SUM(H135:H138)</f>
        <v>377.598</v>
      </c>
      <c r="I134" s="393">
        <f>SUM(I135:I138)</f>
        <v>362.28000000000003</v>
      </c>
    </row>
    <row r="135" spans="1:9" ht="60">
      <c r="A135" s="363" t="s">
        <v>193</v>
      </c>
      <c r="B135" s="356" t="s">
        <v>185</v>
      </c>
      <c r="C135" s="340" t="s">
        <v>236</v>
      </c>
      <c r="D135" s="340" t="s">
        <v>186</v>
      </c>
      <c r="E135" s="435" t="s">
        <v>259</v>
      </c>
      <c r="F135" s="475" t="s">
        <v>260</v>
      </c>
      <c r="G135" s="340" t="s">
        <v>188</v>
      </c>
      <c r="H135" s="399">
        <v>100</v>
      </c>
      <c r="I135" s="399">
        <v>100</v>
      </c>
    </row>
    <row r="136" spans="1:9" ht="30">
      <c r="A136" s="437" t="s">
        <v>194</v>
      </c>
      <c r="B136" s="356" t="s">
        <v>185</v>
      </c>
      <c r="C136" s="340" t="s">
        <v>236</v>
      </c>
      <c r="D136" s="340" t="s">
        <v>186</v>
      </c>
      <c r="E136" s="435" t="s">
        <v>259</v>
      </c>
      <c r="F136" s="475" t="s">
        <v>260</v>
      </c>
      <c r="G136" s="340" t="s">
        <v>195</v>
      </c>
      <c r="H136" s="399">
        <v>127.898</v>
      </c>
      <c r="I136" s="399">
        <v>99.18</v>
      </c>
    </row>
    <row r="137" spans="1:9" ht="30">
      <c r="A137" s="437" t="s">
        <v>196</v>
      </c>
      <c r="B137" s="356" t="s">
        <v>185</v>
      </c>
      <c r="C137" s="340" t="s">
        <v>236</v>
      </c>
      <c r="D137" s="340" t="s">
        <v>186</v>
      </c>
      <c r="E137" s="435" t="s">
        <v>425</v>
      </c>
      <c r="F137" s="475"/>
      <c r="G137" s="340" t="s">
        <v>197</v>
      </c>
      <c r="H137" s="399">
        <v>120</v>
      </c>
      <c r="I137" s="399">
        <v>110</v>
      </c>
    </row>
    <row r="138" spans="1:9" ht="15">
      <c r="A138" s="437" t="s">
        <v>424</v>
      </c>
      <c r="B138" s="356"/>
      <c r="C138" s="340"/>
      <c r="D138" s="340"/>
      <c r="E138" s="435"/>
      <c r="F138" s="475"/>
      <c r="G138" s="340"/>
      <c r="H138" s="399">
        <v>29.7</v>
      </c>
      <c r="I138" s="399">
        <v>53.1</v>
      </c>
    </row>
    <row r="139" spans="1:9" ht="15">
      <c r="A139" s="481"/>
      <c r="B139" s="482"/>
      <c r="C139" s="483"/>
      <c r="D139" s="483"/>
      <c r="E139" s="484"/>
      <c r="F139" s="485"/>
      <c r="G139" s="483"/>
      <c r="H139" s="486"/>
      <c r="I139" s="486"/>
    </row>
  </sheetData>
  <sheetProtection/>
  <mergeCells count="8">
    <mergeCell ref="A5:I5"/>
    <mergeCell ref="A6:G6"/>
    <mergeCell ref="A7:G7"/>
    <mergeCell ref="A8:I8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134" customWidth="1"/>
    <col min="2" max="2" width="16.00390625" style="134" customWidth="1"/>
    <col min="3" max="3" width="16.7109375" style="134" customWidth="1"/>
    <col min="4" max="4" width="16.140625" style="134" customWidth="1"/>
    <col min="5" max="5" width="15.57421875" style="134" customWidth="1"/>
    <col min="6" max="6" width="14.28125" style="134" customWidth="1"/>
    <col min="7" max="7" width="17.421875" style="134" customWidth="1"/>
    <col min="8" max="16384" width="9.140625" style="134" customWidth="1"/>
  </cols>
  <sheetData>
    <row r="1" spans="1:8" s="60" customFormat="1" ht="15.75" customHeight="1">
      <c r="A1" s="541" t="s">
        <v>442</v>
      </c>
      <c r="B1" s="541"/>
      <c r="C1" s="541"/>
      <c r="D1" s="541"/>
      <c r="E1" s="541"/>
      <c r="F1" s="541"/>
      <c r="G1" s="541"/>
      <c r="H1" s="81"/>
    </row>
    <row r="2" spans="1:8" s="60" customFormat="1" ht="15.75" customHeight="1">
      <c r="A2" s="541" t="s">
        <v>397</v>
      </c>
      <c r="B2" s="541"/>
      <c r="C2" s="541"/>
      <c r="D2" s="541"/>
      <c r="E2" s="541"/>
      <c r="F2" s="541"/>
      <c r="G2" s="541"/>
      <c r="H2" s="81"/>
    </row>
    <row r="3" spans="1:8" s="60" customFormat="1" ht="15.75" customHeight="1">
      <c r="A3" s="541" t="s">
        <v>443</v>
      </c>
      <c r="B3" s="541"/>
      <c r="C3" s="541"/>
      <c r="D3" s="541"/>
      <c r="E3" s="541"/>
      <c r="F3" s="541"/>
      <c r="G3" s="541"/>
      <c r="H3" s="81"/>
    </row>
    <row r="4" spans="1:8" s="61" customFormat="1" ht="16.5" customHeight="1">
      <c r="A4" s="537" t="s">
        <v>398</v>
      </c>
      <c r="B4" s="537"/>
      <c r="C4" s="537"/>
      <c r="D4" s="537"/>
      <c r="E4" s="537"/>
      <c r="F4" s="537"/>
      <c r="G4" s="537"/>
      <c r="H4" s="82"/>
    </row>
    <row r="5" spans="1:8" s="61" customFormat="1" ht="16.5" customHeight="1">
      <c r="A5" s="537" t="s">
        <v>253</v>
      </c>
      <c r="B5" s="537"/>
      <c r="C5" s="537"/>
      <c r="D5" s="537"/>
      <c r="E5" s="537"/>
      <c r="F5" s="537"/>
      <c r="G5" s="537"/>
      <c r="H5" s="82"/>
    </row>
    <row r="8" spans="1:7" ht="18.75">
      <c r="A8" s="567" t="s">
        <v>96</v>
      </c>
      <c r="B8" s="567"/>
      <c r="C8" s="567"/>
      <c r="D8" s="567"/>
      <c r="E8" s="567"/>
      <c r="F8" s="567"/>
      <c r="G8" s="567"/>
    </row>
    <row r="9" spans="1:7" ht="18.75">
      <c r="A9" s="566" t="s">
        <v>399</v>
      </c>
      <c r="B9" s="566"/>
      <c r="C9" s="566"/>
      <c r="D9" s="566"/>
      <c r="E9" s="566"/>
      <c r="F9" s="566"/>
      <c r="G9" s="566"/>
    </row>
    <row r="10" ht="15.75">
      <c r="A10" s="150"/>
    </row>
    <row r="11" spans="1:7" ht="33" customHeight="1">
      <c r="A11" s="578" t="s">
        <v>418</v>
      </c>
      <c r="B11" s="578"/>
      <c r="C11" s="578"/>
      <c r="D11" s="578"/>
      <c r="E11" s="578"/>
      <c r="F11" s="578"/>
      <c r="G11" s="578"/>
    </row>
    <row r="12" ht="15.75">
      <c r="A12" s="147"/>
    </row>
    <row r="13" spans="1:7" ht="45">
      <c r="A13" s="151"/>
      <c r="B13" s="152" t="s">
        <v>97</v>
      </c>
      <c r="C13" s="152" t="s">
        <v>98</v>
      </c>
      <c r="D13" s="152" t="s">
        <v>99</v>
      </c>
      <c r="E13" s="152" t="s">
        <v>100</v>
      </c>
      <c r="F13" s="152" t="s">
        <v>101</v>
      </c>
      <c r="G13" s="152" t="s">
        <v>102</v>
      </c>
    </row>
    <row r="14" spans="1:7" ht="15">
      <c r="A14" s="152">
        <v>1</v>
      </c>
      <c r="B14" s="152">
        <v>2</v>
      </c>
      <c r="C14" s="152">
        <v>3</v>
      </c>
      <c r="D14" s="152">
        <v>4</v>
      </c>
      <c r="E14" s="152">
        <v>5</v>
      </c>
      <c r="F14" s="152">
        <v>6</v>
      </c>
      <c r="G14" s="152">
        <v>7</v>
      </c>
    </row>
    <row r="15" spans="1:7" ht="15">
      <c r="A15" s="152"/>
      <c r="B15" s="152" t="s">
        <v>89</v>
      </c>
      <c r="C15" s="152" t="s">
        <v>89</v>
      </c>
      <c r="D15" s="152">
        <v>0</v>
      </c>
      <c r="E15" s="152" t="s">
        <v>89</v>
      </c>
      <c r="F15" s="152" t="s">
        <v>89</v>
      </c>
      <c r="G15" s="152" t="s">
        <v>89</v>
      </c>
    </row>
    <row r="16" ht="15.75">
      <c r="A16" s="147"/>
    </row>
    <row r="17" spans="1:7" ht="15.75">
      <c r="A17" s="584" t="s">
        <v>103</v>
      </c>
      <c r="B17" s="584"/>
      <c r="C17" s="584"/>
      <c r="D17" s="584"/>
      <c r="E17" s="584"/>
      <c r="F17" s="584"/>
      <c r="G17" s="584"/>
    </row>
    <row r="18" spans="1:7" ht="15.75">
      <c r="A18" s="574" t="s">
        <v>421</v>
      </c>
      <c r="B18" s="574"/>
      <c r="C18" s="574"/>
      <c r="D18" s="574"/>
      <c r="E18" s="574"/>
      <c r="F18" s="574"/>
      <c r="G18" s="574"/>
    </row>
    <row r="19" ht="15.75">
      <c r="A19" s="153" t="s">
        <v>104</v>
      </c>
    </row>
    <row r="20" spans="1:7" ht="39.75" customHeight="1">
      <c r="A20" s="568" t="s">
        <v>419</v>
      </c>
      <c r="B20" s="568"/>
      <c r="C20" s="568"/>
      <c r="D20" s="575" t="s">
        <v>420</v>
      </c>
      <c r="E20" s="576"/>
      <c r="F20" s="576"/>
      <c r="G20" s="577"/>
    </row>
    <row r="21" spans="1:7" ht="34.5" customHeight="1">
      <c r="A21" s="568" t="s">
        <v>105</v>
      </c>
      <c r="B21" s="568"/>
      <c r="C21" s="568"/>
      <c r="D21" s="308">
        <v>0</v>
      </c>
      <c r="E21" s="325"/>
      <c r="F21" s="308">
        <v>0</v>
      </c>
      <c r="G21" s="325"/>
    </row>
    <row r="22" spans="1:4" ht="15.75">
      <c r="A22" s="153"/>
      <c r="D22" s="154"/>
    </row>
  </sheetData>
  <sheetProtection/>
  <mergeCells count="13">
    <mergeCell ref="A8:G8"/>
    <mergeCell ref="A5:G5"/>
    <mergeCell ref="A1:G1"/>
    <mergeCell ref="A2:G2"/>
    <mergeCell ref="A3:G3"/>
    <mergeCell ref="A4:G4"/>
    <mergeCell ref="A21:C21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C30" sqref="C30"/>
    </sheetView>
  </sheetViews>
  <sheetFormatPr defaultColWidth="8.8515625" defaultRowHeight="15"/>
  <cols>
    <col min="1" max="1" width="9.28125" style="67" customWidth="1"/>
    <col min="2" max="2" width="23.57421875" style="110" customWidth="1"/>
    <col min="3" max="3" width="79.57421875" style="67" customWidth="1"/>
    <col min="4" max="16384" width="8.8515625" style="67" customWidth="1"/>
  </cols>
  <sheetData>
    <row r="1" spans="1:6" s="60" customFormat="1" ht="15.75" customHeight="1">
      <c r="A1" s="541" t="s">
        <v>422</v>
      </c>
      <c r="B1" s="541"/>
      <c r="C1" s="541"/>
      <c r="D1" s="81"/>
      <c r="E1" s="81"/>
      <c r="F1" s="81"/>
    </row>
    <row r="2" spans="1:6" s="60" customFormat="1" ht="15.75" customHeight="1">
      <c r="A2" s="550" t="s">
        <v>397</v>
      </c>
      <c r="B2" s="550"/>
      <c r="C2" s="550"/>
      <c r="D2" s="81"/>
      <c r="E2" s="81"/>
      <c r="F2" s="81"/>
    </row>
    <row r="3" spans="1:6" s="60" customFormat="1" ht="15.75" customHeight="1">
      <c r="A3" s="541" t="s">
        <v>428</v>
      </c>
      <c r="B3" s="541"/>
      <c r="C3" s="541"/>
      <c r="D3" s="81"/>
      <c r="E3" s="81"/>
      <c r="F3" s="81"/>
    </row>
    <row r="4" spans="1:6" s="61" customFormat="1" ht="16.5" customHeight="1">
      <c r="A4" s="544" t="s">
        <v>400</v>
      </c>
      <c r="B4" s="544"/>
      <c r="C4" s="544"/>
      <c r="D4" s="82"/>
      <c r="E4" s="82"/>
      <c r="F4" s="82"/>
    </row>
    <row r="5" spans="1:6" s="61" customFormat="1" ht="16.5" customHeight="1">
      <c r="A5" s="537" t="s">
        <v>253</v>
      </c>
      <c r="B5" s="537"/>
      <c r="C5" s="537"/>
      <c r="D5" s="82"/>
      <c r="E5" s="82"/>
      <c r="F5" s="82"/>
    </row>
    <row r="6" spans="3:4" ht="15">
      <c r="C6" s="111"/>
      <c r="D6" s="111"/>
    </row>
    <row r="7" spans="3:4" ht="0.75" customHeight="1">
      <c r="C7" s="111"/>
      <c r="D7" s="111"/>
    </row>
    <row r="8" spans="1:3" ht="18.75" customHeight="1">
      <c r="A8" s="545" t="s">
        <v>401</v>
      </c>
      <c r="B8" s="545"/>
      <c r="C8" s="545"/>
    </row>
    <row r="9" spans="1:3" ht="14.25" customHeight="1">
      <c r="A9" s="543" t="s">
        <v>402</v>
      </c>
      <c r="B9" s="543"/>
      <c r="C9" s="543"/>
    </row>
    <row r="10" ht="18.75">
      <c r="B10" s="103"/>
    </row>
    <row r="11" spans="1:3" s="112" customFormat="1" ht="48" customHeight="1">
      <c r="A11" s="546" t="s">
        <v>8</v>
      </c>
      <c r="B11" s="547"/>
      <c r="C11" s="548" t="s">
        <v>4</v>
      </c>
    </row>
    <row r="12" spans="1:3" s="112" customFormat="1" ht="61.5" customHeight="1">
      <c r="A12" s="535" t="s">
        <v>6</v>
      </c>
      <c r="B12" s="114" t="s">
        <v>7</v>
      </c>
      <c r="C12" s="549"/>
    </row>
    <row r="13" spans="1:3" s="112" customFormat="1" ht="36" customHeight="1">
      <c r="A13" s="491" t="s">
        <v>185</v>
      </c>
      <c r="B13" s="492"/>
      <c r="C13" s="532" t="s">
        <v>403</v>
      </c>
    </row>
    <row r="14" spans="1:3" s="112" customFormat="1" ht="48" customHeight="1">
      <c r="A14" s="113" t="s">
        <v>185</v>
      </c>
      <c r="B14" s="521" t="s">
        <v>133</v>
      </c>
      <c r="C14" s="522" t="s">
        <v>134</v>
      </c>
    </row>
    <row r="15" spans="1:3" s="94" customFormat="1" ht="63">
      <c r="A15" s="107" t="s">
        <v>185</v>
      </c>
      <c r="B15" s="115" t="s">
        <v>32</v>
      </c>
      <c r="C15" s="115" t="s">
        <v>429</v>
      </c>
    </row>
    <row r="16" spans="1:3" s="94" customFormat="1" ht="47.25">
      <c r="A16" s="113" t="s">
        <v>185</v>
      </c>
      <c r="B16" s="115" t="s">
        <v>33</v>
      </c>
      <c r="C16" s="115" t="s">
        <v>430</v>
      </c>
    </row>
    <row r="17" spans="1:3" s="94" customFormat="1" ht="31.5">
      <c r="A17" s="107" t="s">
        <v>185</v>
      </c>
      <c r="B17" s="115" t="s">
        <v>34</v>
      </c>
      <c r="C17" s="115" t="s">
        <v>431</v>
      </c>
    </row>
    <row r="18" spans="1:3" s="94" customFormat="1" ht="31.5">
      <c r="A18" s="107" t="s">
        <v>185</v>
      </c>
      <c r="B18" s="115" t="s">
        <v>35</v>
      </c>
      <c r="C18" s="115" t="s">
        <v>432</v>
      </c>
    </row>
    <row r="19" spans="1:3" s="94" customFormat="1" ht="63">
      <c r="A19" s="113" t="s">
        <v>185</v>
      </c>
      <c r="B19" s="520" t="s">
        <v>36</v>
      </c>
      <c r="C19" s="115" t="s">
        <v>9</v>
      </c>
    </row>
    <row r="20" spans="1:3" s="94" customFormat="1" ht="47.25">
      <c r="A20" s="113" t="s">
        <v>185</v>
      </c>
      <c r="B20" s="115" t="s">
        <v>37</v>
      </c>
      <c r="C20" s="115" t="s">
        <v>10</v>
      </c>
    </row>
    <row r="21" spans="1:3" s="94" customFormat="1" ht="47.25">
      <c r="A21" s="113" t="s">
        <v>185</v>
      </c>
      <c r="B21" s="115" t="s">
        <v>38</v>
      </c>
      <c r="C21" s="115" t="s">
        <v>11</v>
      </c>
    </row>
    <row r="22" spans="1:3" s="94" customFormat="1" ht="38.25" customHeight="1">
      <c r="A22" s="107" t="s">
        <v>185</v>
      </c>
      <c r="B22" s="115" t="s">
        <v>39</v>
      </c>
      <c r="C22" s="115" t="s">
        <v>12</v>
      </c>
    </row>
    <row r="23" spans="1:3" s="94" customFormat="1" ht="21.75" customHeight="1">
      <c r="A23" s="107" t="s">
        <v>185</v>
      </c>
      <c r="B23" s="521" t="s">
        <v>444</v>
      </c>
      <c r="C23" s="521" t="s">
        <v>445</v>
      </c>
    </row>
    <row r="24" spans="1:3" s="94" customFormat="1" ht="22.5" customHeight="1">
      <c r="A24" s="113" t="s">
        <v>185</v>
      </c>
      <c r="B24" s="155" t="s">
        <v>369</v>
      </c>
      <c r="C24" s="156" t="s">
        <v>13</v>
      </c>
    </row>
    <row r="25" spans="1:3" s="94" customFormat="1" ht="78.75">
      <c r="A25" s="113" t="s">
        <v>185</v>
      </c>
      <c r="B25" s="115" t="s">
        <v>25</v>
      </c>
      <c r="C25" s="115" t="s">
        <v>14</v>
      </c>
    </row>
    <row r="26" spans="1:3" s="94" customFormat="1" ht="47.25">
      <c r="A26" s="113" t="s">
        <v>185</v>
      </c>
      <c r="B26" s="115" t="s">
        <v>26</v>
      </c>
      <c r="C26" s="115" t="s">
        <v>15</v>
      </c>
    </row>
    <row r="27" spans="1:3" s="94" customFormat="1" ht="63">
      <c r="A27" s="113" t="s">
        <v>185</v>
      </c>
      <c r="B27" s="115" t="s">
        <v>27</v>
      </c>
      <c r="C27" s="115" t="s">
        <v>16</v>
      </c>
    </row>
    <row r="28" spans="1:3" s="94" customFormat="1" ht="31.5">
      <c r="A28" s="113" t="s">
        <v>185</v>
      </c>
      <c r="B28" s="115" t="s">
        <v>28</v>
      </c>
      <c r="C28" s="115" t="s">
        <v>17</v>
      </c>
    </row>
    <row r="29" spans="1:3" s="94" customFormat="1" ht="31.5">
      <c r="A29" s="113" t="s">
        <v>185</v>
      </c>
      <c r="B29" s="115" t="s">
        <v>29</v>
      </c>
      <c r="C29" s="115" t="s">
        <v>18</v>
      </c>
    </row>
    <row r="30" spans="1:3" s="94" customFormat="1" ht="31.5">
      <c r="A30" s="107" t="s">
        <v>185</v>
      </c>
      <c r="B30" s="115" t="s">
        <v>30</v>
      </c>
      <c r="C30" s="115" t="s">
        <v>19</v>
      </c>
    </row>
    <row r="31" spans="1:3" s="94" customFormat="1" ht="28.5" customHeight="1">
      <c r="A31" s="107" t="s">
        <v>185</v>
      </c>
      <c r="B31" s="115" t="s">
        <v>31</v>
      </c>
      <c r="C31" s="115" t="s">
        <v>20</v>
      </c>
    </row>
    <row r="32" spans="1:3" s="94" customFormat="1" ht="15.75" customHeight="1">
      <c r="A32" s="533"/>
      <c r="B32" s="534"/>
      <c r="C32" s="534"/>
    </row>
    <row r="33" spans="1:3" ht="63.75" customHeight="1">
      <c r="A33" s="542" t="s">
        <v>40</v>
      </c>
      <c r="B33" s="542"/>
      <c r="C33" s="542"/>
    </row>
    <row r="34" spans="1:3" ht="63.75" customHeight="1">
      <c r="A34" s="542" t="s">
        <v>41</v>
      </c>
      <c r="B34" s="542"/>
      <c r="C34" s="542"/>
    </row>
    <row r="42" ht="15" customHeight="1"/>
    <row r="50" ht="14.25" customHeight="1"/>
    <row r="51" ht="15" customHeight="1"/>
    <row r="59" ht="15" customHeight="1"/>
    <row r="72" ht="15" customHeight="1"/>
    <row r="74" ht="15" customHeight="1"/>
    <row r="76" ht="15" customHeight="1"/>
    <row r="78" ht="15" customHeight="1"/>
    <row r="80" ht="15" customHeight="1"/>
  </sheetData>
  <sheetProtection formatRows="0" autoFilter="0"/>
  <mergeCells count="11">
    <mergeCell ref="A1:C1"/>
    <mergeCell ref="A2:C2"/>
    <mergeCell ref="A33:C33"/>
    <mergeCell ref="A34:C34"/>
    <mergeCell ref="A9:C9"/>
    <mergeCell ref="A3:C3"/>
    <mergeCell ref="A4:C4"/>
    <mergeCell ref="A5:C5"/>
    <mergeCell ref="A8:C8"/>
    <mergeCell ref="A11:B11"/>
    <mergeCell ref="C11:C12"/>
  </mergeCells>
  <printOptions horizontalCentered="1"/>
  <pageMargins left="0.3937007874015748" right="0.1968503937007874" top="0.3937007874015748" bottom="0" header="0.2362204724409449" footer="0.2362204724409449"/>
  <pageSetup blackAndWhite="1" fitToHeight="5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75" zoomScaleSheetLayoutView="75" zoomScalePageLayoutView="0" workbookViewId="0" topLeftCell="A1">
      <selection activeCell="A4" sqref="A4:C4"/>
    </sheetView>
  </sheetViews>
  <sheetFormatPr defaultColWidth="8.8515625" defaultRowHeight="15"/>
  <cols>
    <col min="1" max="1" width="10.8515625" style="67" customWidth="1"/>
    <col min="2" max="2" width="28.28125" style="67" customWidth="1"/>
    <col min="3" max="3" width="79.57421875" style="67" customWidth="1"/>
    <col min="4" max="16384" width="8.8515625" style="67" customWidth="1"/>
  </cols>
  <sheetData>
    <row r="1" spans="1:6" s="60" customFormat="1" ht="15.75" customHeight="1">
      <c r="A1" s="541" t="s">
        <v>179</v>
      </c>
      <c r="B1" s="541"/>
      <c r="C1" s="541"/>
      <c r="D1" s="81"/>
      <c r="E1" s="81"/>
      <c r="F1" s="81"/>
    </row>
    <row r="2" spans="1:6" s="60" customFormat="1" ht="15.75" customHeight="1">
      <c r="A2" s="550" t="s">
        <v>397</v>
      </c>
      <c r="B2" s="550"/>
      <c r="C2" s="550"/>
      <c r="D2" s="81"/>
      <c r="E2" s="81"/>
      <c r="F2" s="81"/>
    </row>
    <row r="3" spans="1:6" s="60" customFormat="1" ht="15.75" customHeight="1">
      <c r="A3" s="541" t="s">
        <v>428</v>
      </c>
      <c r="B3" s="541"/>
      <c r="C3" s="541"/>
      <c r="D3" s="81"/>
      <c r="E3" s="81"/>
      <c r="F3" s="81"/>
    </row>
    <row r="4" spans="1:6" s="61" customFormat="1" ht="16.5" customHeight="1">
      <c r="A4" s="544" t="s">
        <v>400</v>
      </c>
      <c r="B4" s="544"/>
      <c r="C4" s="544"/>
      <c r="D4" s="82"/>
      <c r="E4" s="82"/>
      <c r="F4" s="82"/>
    </row>
    <row r="5" spans="1:6" s="61" customFormat="1" ht="16.5" customHeight="1">
      <c r="A5" s="537" t="s">
        <v>253</v>
      </c>
      <c r="B5" s="537"/>
      <c r="C5" s="537"/>
      <c r="D5" s="82"/>
      <c r="E5" s="82"/>
      <c r="F5" s="82"/>
    </row>
    <row r="6" spans="2:3" ht="15">
      <c r="B6" s="552"/>
      <c r="C6" s="553"/>
    </row>
    <row r="8" spans="1:3" ht="14.25" customHeight="1">
      <c r="A8" s="551" t="s">
        <v>166</v>
      </c>
      <c r="B8" s="551"/>
      <c r="C8" s="551"/>
    </row>
    <row r="9" spans="1:3" ht="21" customHeight="1">
      <c r="A9" s="545" t="s">
        <v>404</v>
      </c>
      <c r="B9" s="545"/>
      <c r="C9" s="545"/>
    </row>
    <row r="10" ht="18.75">
      <c r="B10" s="103"/>
    </row>
    <row r="11" ht="15">
      <c r="C11" s="102"/>
    </row>
    <row r="12" spans="1:3" ht="31.5">
      <c r="A12" s="104" t="s">
        <v>167</v>
      </c>
      <c r="B12" s="105" t="s">
        <v>168</v>
      </c>
      <c r="C12" s="106" t="s">
        <v>256</v>
      </c>
    </row>
    <row r="13" spans="1:3" ht="31.5">
      <c r="A13" s="524" t="s">
        <v>185</v>
      </c>
      <c r="B13" s="525"/>
      <c r="C13" s="526" t="s">
        <v>408</v>
      </c>
    </row>
    <row r="14" spans="1:3" s="108" customFormat="1" ht="31.5">
      <c r="A14" s="107" t="s">
        <v>185</v>
      </c>
      <c r="B14" s="76" t="s">
        <v>169</v>
      </c>
      <c r="C14" s="79" t="s">
        <v>170</v>
      </c>
    </row>
    <row r="15" spans="1:3" ht="31.5">
      <c r="A15" s="107" t="s">
        <v>185</v>
      </c>
      <c r="B15" s="76" t="s">
        <v>171</v>
      </c>
      <c r="C15" s="79" t="s">
        <v>174</v>
      </c>
    </row>
    <row r="16" spans="1:3" ht="47.25">
      <c r="A16" s="107" t="s">
        <v>185</v>
      </c>
      <c r="B16" s="78" t="s">
        <v>172</v>
      </c>
      <c r="C16" s="77" t="s">
        <v>173</v>
      </c>
    </row>
    <row r="17" spans="1:3" ht="47.25">
      <c r="A17" s="107" t="s">
        <v>185</v>
      </c>
      <c r="B17" s="78" t="s">
        <v>175</v>
      </c>
      <c r="C17" s="77" t="s">
        <v>176</v>
      </c>
    </row>
    <row r="18" spans="1:3" s="109" customFormat="1" ht="18" customHeight="1">
      <c r="A18" s="107" t="s">
        <v>185</v>
      </c>
      <c r="B18" s="78" t="s">
        <v>177</v>
      </c>
      <c r="C18" s="523" t="s">
        <v>2</v>
      </c>
    </row>
    <row r="19" spans="1:3" ht="18" customHeight="1">
      <c r="A19" s="107" t="s">
        <v>185</v>
      </c>
      <c r="B19" s="78" t="s">
        <v>178</v>
      </c>
      <c r="C19" s="523" t="s">
        <v>3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4"/>
  <sheetViews>
    <sheetView view="pageBreakPreview" zoomScale="80" zoomScaleNormal="75" zoomScaleSheetLayoutView="80" zoomScalePageLayoutView="0" workbookViewId="0" topLeftCell="A8">
      <selection activeCell="A4" sqref="A4:C4"/>
    </sheetView>
  </sheetViews>
  <sheetFormatPr defaultColWidth="8.8515625" defaultRowHeight="15"/>
  <cols>
    <col min="1" max="1" width="28.00390625" style="66" customWidth="1"/>
    <col min="2" max="2" width="82.421875" style="69" customWidth="1"/>
    <col min="3" max="3" width="12.421875" style="70" customWidth="1"/>
    <col min="4" max="16384" width="8.8515625" style="67" customWidth="1"/>
  </cols>
  <sheetData>
    <row r="1" spans="1:6" s="60" customFormat="1" ht="15.75">
      <c r="A1" s="541" t="s">
        <v>1</v>
      </c>
      <c r="B1" s="541"/>
      <c r="C1" s="541"/>
      <c r="D1" s="81"/>
      <c r="E1" s="81"/>
      <c r="F1" s="81"/>
    </row>
    <row r="2" spans="1:6" s="60" customFormat="1" ht="15.75">
      <c r="A2" s="550" t="s">
        <v>397</v>
      </c>
      <c r="B2" s="550"/>
      <c r="C2" s="550"/>
      <c r="D2" s="81"/>
      <c r="E2" s="81"/>
      <c r="F2" s="81"/>
    </row>
    <row r="3" spans="1:6" s="60" customFormat="1" ht="15.75">
      <c r="A3" s="541" t="s">
        <v>428</v>
      </c>
      <c r="B3" s="541"/>
      <c r="C3" s="541"/>
      <c r="D3" s="81"/>
      <c r="E3" s="81"/>
      <c r="F3" s="81"/>
    </row>
    <row r="4" spans="1:6" s="61" customFormat="1" ht="16.5">
      <c r="A4" s="544" t="s">
        <v>400</v>
      </c>
      <c r="B4" s="544"/>
      <c r="C4" s="544"/>
      <c r="D4" s="82"/>
      <c r="E4" s="82"/>
      <c r="F4" s="82"/>
    </row>
    <row r="5" spans="1:6" s="61" customFormat="1" ht="16.5">
      <c r="A5" s="537" t="s">
        <v>253</v>
      </c>
      <c r="B5" s="537"/>
      <c r="C5" s="537"/>
      <c r="D5" s="82"/>
      <c r="E5" s="82"/>
      <c r="F5" s="82"/>
    </row>
    <row r="6" spans="1:3" ht="14.25" customHeight="1">
      <c r="A6" s="556"/>
      <c r="B6" s="556"/>
      <c r="C6" s="556"/>
    </row>
    <row r="7" spans="2:3" ht="15.75" hidden="1">
      <c r="B7" s="556"/>
      <c r="C7" s="556"/>
    </row>
    <row r="8" ht="0.75" customHeight="1">
      <c r="D8" s="71"/>
    </row>
    <row r="9" spans="1:4" s="72" customFormat="1" ht="17.25">
      <c r="A9" s="558" t="s">
        <v>5</v>
      </c>
      <c r="B9" s="558"/>
      <c r="C9" s="558"/>
      <c r="D9" s="73"/>
    </row>
    <row r="10" spans="1:3" s="72" customFormat="1" ht="17.25">
      <c r="A10" s="557" t="s">
        <v>158</v>
      </c>
      <c r="B10" s="557"/>
      <c r="C10" s="557"/>
    </row>
    <row r="11" ht="15.75">
      <c r="C11" s="70" t="s">
        <v>348</v>
      </c>
    </row>
    <row r="12" spans="1:3" s="74" customFormat="1" ht="78" customHeight="1">
      <c r="A12" s="83" t="s">
        <v>349</v>
      </c>
      <c r="B12" s="84" t="s">
        <v>350</v>
      </c>
      <c r="C12" s="85" t="s">
        <v>157</v>
      </c>
    </row>
    <row r="13" spans="1:3" ht="18.75" customHeight="1">
      <c r="A13" s="554" t="s">
        <v>160</v>
      </c>
      <c r="B13" s="555"/>
      <c r="C13" s="513">
        <f>C14+C33</f>
        <v>1334.756</v>
      </c>
    </row>
    <row r="14" spans="1:3" ht="17.25" customHeight="1">
      <c r="A14" s="495" t="s">
        <v>122</v>
      </c>
      <c r="B14" s="496" t="s">
        <v>351</v>
      </c>
      <c r="C14" s="494">
        <f>+C15+C18+C26+C29</f>
        <v>684</v>
      </c>
    </row>
    <row r="15" spans="1:3" ht="37.5">
      <c r="A15" s="495" t="s">
        <v>352</v>
      </c>
      <c r="B15" s="496" t="s">
        <v>353</v>
      </c>
      <c r="C15" s="494">
        <f>C16</f>
        <v>98</v>
      </c>
    </row>
    <row r="16" spans="1:3" ht="18.75">
      <c r="A16" s="493" t="s">
        <v>354</v>
      </c>
      <c r="B16" s="497" t="s">
        <v>355</v>
      </c>
      <c r="C16" s="498">
        <f>C17</f>
        <v>98</v>
      </c>
    </row>
    <row r="17" spans="1:3" ht="72" customHeight="1">
      <c r="A17" s="493" t="s">
        <v>356</v>
      </c>
      <c r="B17" s="497" t="s">
        <v>123</v>
      </c>
      <c r="C17" s="498">
        <v>98</v>
      </c>
    </row>
    <row r="18" spans="1:3" s="75" customFormat="1" ht="31.5" customHeight="1">
      <c r="A18" s="495" t="s">
        <v>124</v>
      </c>
      <c r="B18" s="496" t="s">
        <v>125</v>
      </c>
      <c r="C18" s="494">
        <f>C19+C21</f>
        <v>578</v>
      </c>
    </row>
    <row r="19" spans="1:3" s="75" customFormat="1" ht="25.5" customHeight="1">
      <c r="A19" s="493" t="s">
        <v>126</v>
      </c>
      <c r="B19" s="497" t="s">
        <v>127</v>
      </c>
      <c r="C19" s="498">
        <f>C20</f>
        <v>35</v>
      </c>
    </row>
    <row r="20" spans="1:3" ht="55.5" customHeight="1">
      <c r="A20" s="493" t="s">
        <v>128</v>
      </c>
      <c r="B20" s="497" t="s">
        <v>21</v>
      </c>
      <c r="C20" s="498">
        <v>35</v>
      </c>
    </row>
    <row r="21" spans="1:3" ht="22.5" customHeight="1">
      <c r="A21" s="493" t="s">
        <v>129</v>
      </c>
      <c r="B21" s="497" t="s">
        <v>130</v>
      </c>
      <c r="C21" s="498">
        <f>C22+C24</f>
        <v>543</v>
      </c>
    </row>
    <row r="22" spans="1:3" ht="21" customHeight="1">
      <c r="A22" s="527" t="s">
        <v>446</v>
      </c>
      <c r="B22" s="528" t="s">
        <v>447</v>
      </c>
      <c r="C22" s="531">
        <f>C23</f>
        <v>166</v>
      </c>
    </row>
    <row r="23" spans="1:3" ht="37.5">
      <c r="A23" s="527" t="s">
        <v>448</v>
      </c>
      <c r="B23" s="529" t="s">
        <v>449</v>
      </c>
      <c r="C23" s="531">
        <v>166</v>
      </c>
    </row>
    <row r="24" spans="1:3" ht="24.75" customHeight="1">
      <c r="A24" s="527" t="s">
        <v>450</v>
      </c>
      <c r="B24" s="530" t="s">
        <v>451</v>
      </c>
      <c r="C24" s="531">
        <f>C25</f>
        <v>377</v>
      </c>
    </row>
    <row r="25" spans="1:3" ht="37.5">
      <c r="A25" s="527" t="s">
        <v>452</v>
      </c>
      <c r="B25" s="529" t="s">
        <v>453</v>
      </c>
      <c r="C25" s="531">
        <v>377</v>
      </c>
    </row>
    <row r="26" spans="1:3" ht="28.5" customHeight="1">
      <c r="A26" s="502" t="s">
        <v>357</v>
      </c>
      <c r="B26" s="509" t="s">
        <v>358</v>
      </c>
      <c r="C26" s="494">
        <f>C27</f>
        <v>8</v>
      </c>
    </row>
    <row r="27" spans="1:3" s="94" customFormat="1" ht="54.75" customHeight="1">
      <c r="A27" s="504" t="s">
        <v>131</v>
      </c>
      <c r="B27" s="505" t="s">
        <v>132</v>
      </c>
      <c r="C27" s="498">
        <f>C28</f>
        <v>8</v>
      </c>
    </row>
    <row r="28" spans="1:3" ht="77.25" customHeight="1">
      <c r="A28" s="506" t="s">
        <v>133</v>
      </c>
      <c r="B28" s="507" t="s">
        <v>134</v>
      </c>
      <c r="C28" s="498">
        <v>8</v>
      </c>
    </row>
    <row r="29" spans="1:3" s="95" customFormat="1" ht="37.5" hidden="1">
      <c r="A29" s="508" t="s">
        <v>364</v>
      </c>
      <c r="B29" s="509" t="s">
        <v>365</v>
      </c>
      <c r="C29" s="494">
        <f>C30</f>
        <v>0</v>
      </c>
    </row>
    <row r="30" spans="1:3" s="94" customFormat="1" ht="56.25" hidden="1">
      <c r="A30" s="504" t="s">
        <v>366</v>
      </c>
      <c r="B30" s="505" t="s">
        <v>138</v>
      </c>
      <c r="C30" s="498">
        <f>C31</f>
        <v>0</v>
      </c>
    </row>
    <row r="31" spans="1:3" ht="37.5" hidden="1">
      <c r="A31" s="504" t="s">
        <v>367</v>
      </c>
      <c r="B31" s="505" t="s">
        <v>161</v>
      </c>
      <c r="C31" s="498">
        <f>C32</f>
        <v>0</v>
      </c>
    </row>
    <row r="32" spans="1:3" ht="36.75" customHeight="1" hidden="1">
      <c r="A32" s="506" t="s">
        <v>368</v>
      </c>
      <c r="B32" s="507" t="s">
        <v>22</v>
      </c>
      <c r="C32" s="498">
        <v>0</v>
      </c>
    </row>
    <row r="33" spans="1:3" ht="37.5">
      <c r="A33" s="495" t="s">
        <v>106</v>
      </c>
      <c r="B33" s="510" t="s">
        <v>139</v>
      </c>
      <c r="C33" s="511">
        <f>C34</f>
        <v>650.7560000000001</v>
      </c>
    </row>
    <row r="34" spans="1:3" ht="37.5">
      <c r="A34" s="495" t="s">
        <v>107</v>
      </c>
      <c r="B34" s="496" t="s">
        <v>140</v>
      </c>
      <c r="C34" s="511">
        <f>C35+C40+C43+C48</f>
        <v>650.7560000000001</v>
      </c>
    </row>
    <row r="35" spans="1:3" ht="47.25" customHeight="1">
      <c r="A35" s="495" t="s">
        <v>108</v>
      </c>
      <c r="B35" s="496" t="s">
        <v>141</v>
      </c>
      <c r="C35" s="511">
        <f>C36+C38</f>
        <v>581.513</v>
      </c>
    </row>
    <row r="36" spans="1:3" ht="18.75">
      <c r="A36" s="493" t="s">
        <v>109</v>
      </c>
      <c r="B36" s="497" t="s">
        <v>142</v>
      </c>
      <c r="C36" s="512">
        <f>C37</f>
        <v>581.513</v>
      </c>
    </row>
    <row r="37" spans="1:3" ht="33" customHeight="1">
      <c r="A37" s="493" t="s">
        <v>143</v>
      </c>
      <c r="B37" s="497" t="s">
        <v>454</v>
      </c>
      <c r="C37" s="512">
        <v>581.513</v>
      </c>
    </row>
    <row r="38" spans="1:3" ht="37.5" hidden="1">
      <c r="A38" s="493" t="s">
        <v>144</v>
      </c>
      <c r="B38" s="497" t="s">
        <v>145</v>
      </c>
      <c r="C38" s="512">
        <f>C39</f>
        <v>0</v>
      </c>
    </row>
    <row r="39" spans="1:3" ht="0.75" customHeight="1">
      <c r="A39" s="493" t="s">
        <v>146</v>
      </c>
      <c r="B39" s="497" t="s">
        <v>455</v>
      </c>
      <c r="C39" s="512"/>
    </row>
    <row r="40" spans="1:3" ht="37.5" hidden="1">
      <c r="A40" s="495" t="s">
        <v>110</v>
      </c>
      <c r="B40" s="496" t="s">
        <v>147</v>
      </c>
      <c r="C40" s="511">
        <f>C41</f>
        <v>0</v>
      </c>
    </row>
    <row r="41" spans="1:3" ht="21" customHeight="1" hidden="1">
      <c r="A41" s="493" t="s">
        <v>111</v>
      </c>
      <c r="B41" s="497" t="s">
        <v>112</v>
      </c>
      <c r="C41" s="512">
        <f>C42</f>
        <v>0</v>
      </c>
    </row>
    <row r="42" spans="1:3" ht="17.25" customHeight="1" hidden="1">
      <c r="A42" s="493" t="s">
        <v>148</v>
      </c>
      <c r="B42" s="497" t="s">
        <v>433</v>
      </c>
      <c r="C42" s="512"/>
    </row>
    <row r="43" spans="1:3" ht="35.25" customHeight="1">
      <c r="A43" s="495" t="s">
        <v>113</v>
      </c>
      <c r="B43" s="496" t="s">
        <v>149</v>
      </c>
      <c r="C43" s="511">
        <f>C44+C46</f>
        <v>69.243</v>
      </c>
    </row>
    <row r="44" spans="1:3" ht="39" customHeight="1">
      <c r="A44" s="93" t="s">
        <v>150</v>
      </c>
      <c r="B44" s="30" t="s">
        <v>151</v>
      </c>
      <c r="C44" s="306">
        <f>C45</f>
        <v>69.243</v>
      </c>
    </row>
    <row r="45" spans="1:3" ht="55.5" customHeight="1">
      <c r="A45" s="86" t="s">
        <v>152</v>
      </c>
      <c r="B45" s="87" t="s">
        <v>0</v>
      </c>
      <c r="C45" s="307">
        <v>69.243</v>
      </c>
    </row>
    <row r="46" spans="1:3" ht="18.75" hidden="1">
      <c r="A46" s="93" t="s">
        <v>114</v>
      </c>
      <c r="B46" s="30" t="s">
        <v>115</v>
      </c>
      <c r="C46" s="306">
        <f>C47</f>
        <v>0</v>
      </c>
    </row>
    <row r="47" spans="1:3" ht="14.25" customHeight="1" hidden="1">
      <c r="A47" s="86" t="s">
        <v>153</v>
      </c>
      <c r="B47" s="87" t="s">
        <v>154</v>
      </c>
      <c r="C47" s="307"/>
    </row>
    <row r="48" spans="1:3" ht="18.75" hidden="1">
      <c r="A48" s="96" t="s">
        <v>116</v>
      </c>
      <c r="B48" s="97" t="s">
        <v>155</v>
      </c>
      <c r="C48" s="305">
        <f>C49</f>
        <v>0</v>
      </c>
    </row>
    <row r="49" spans="1:3" s="157" customFormat="1" ht="18.75" hidden="1">
      <c r="A49" s="88" t="s">
        <v>156</v>
      </c>
      <c r="B49" s="89" t="s">
        <v>117</v>
      </c>
      <c r="C49" s="307"/>
    </row>
    <row r="50" spans="1:3" ht="37.5" hidden="1">
      <c r="A50" s="100" t="s">
        <v>118</v>
      </c>
      <c r="B50" s="101" t="s">
        <v>119</v>
      </c>
      <c r="C50" s="304">
        <f>+C51</f>
        <v>0</v>
      </c>
    </row>
    <row r="51" spans="1:3" s="157" customFormat="1" ht="37.5" hidden="1">
      <c r="A51" s="158" t="s">
        <v>369</v>
      </c>
      <c r="B51" s="159" t="s">
        <v>23</v>
      </c>
      <c r="C51" s="307"/>
    </row>
    <row r="52" spans="1:3" s="157" customFormat="1" ht="30.75" customHeight="1">
      <c r="A52" s="488"/>
      <c r="B52" s="489"/>
      <c r="C52" s="490"/>
    </row>
    <row r="53" spans="1:3" s="157" customFormat="1" ht="18.75">
      <c r="A53" s="488"/>
      <c r="B53" s="489"/>
      <c r="C53" s="490"/>
    </row>
    <row r="55" spans="1:3" ht="18.75">
      <c r="A55" s="90"/>
      <c r="B55" s="91"/>
      <c r="C55" s="92"/>
    </row>
    <row r="56" spans="1:3" ht="18.75">
      <c r="A56" s="90"/>
      <c r="B56" s="91"/>
      <c r="C56" s="92"/>
    </row>
    <row r="57" spans="1:3" ht="18.75">
      <c r="A57" s="90"/>
      <c r="B57" s="91"/>
      <c r="C57" s="92"/>
    </row>
    <row r="58" spans="1:3" ht="18.75">
      <c r="A58" s="90"/>
      <c r="B58" s="91"/>
      <c r="C58" s="92"/>
    </row>
    <row r="59" spans="1:3" ht="18.75">
      <c r="A59" s="90"/>
      <c r="B59" s="91"/>
      <c r="C59" s="92"/>
    </row>
    <row r="60" spans="1:3" ht="18.75">
      <c r="A60" s="90"/>
      <c r="B60" s="91"/>
      <c r="C60" s="92"/>
    </row>
    <row r="61" spans="1:3" ht="18.75">
      <c r="A61" s="90"/>
      <c r="B61" s="91"/>
      <c r="C61" s="92"/>
    </row>
    <row r="62" spans="1:3" ht="18.75">
      <c r="A62" s="90"/>
      <c r="B62" s="91"/>
      <c r="C62" s="92"/>
    </row>
    <row r="63" spans="1:3" ht="18.75">
      <c r="A63" s="90"/>
      <c r="B63" s="91"/>
      <c r="C63" s="92"/>
    </row>
    <row r="64" spans="1:3" ht="18.75">
      <c r="A64" s="90"/>
      <c r="B64" s="91"/>
      <c r="C64" s="92"/>
    </row>
    <row r="65" spans="1:3" ht="18.75">
      <c r="A65" s="90"/>
      <c r="B65" s="91"/>
      <c r="C65" s="92"/>
    </row>
    <row r="66" spans="1:3" ht="18.75">
      <c r="A66" s="90"/>
      <c r="B66" s="91"/>
      <c r="C66" s="92"/>
    </row>
    <row r="67" spans="1:3" ht="18.75">
      <c r="A67" s="90"/>
      <c r="B67" s="91"/>
      <c r="C67" s="92"/>
    </row>
    <row r="68" spans="1:3" ht="18.75">
      <c r="A68" s="90"/>
      <c r="B68" s="91"/>
      <c r="C68" s="92"/>
    </row>
    <row r="69" spans="1:3" ht="18.75">
      <c r="A69" s="90"/>
      <c r="B69" s="91"/>
      <c r="C69" s="92"/>
    </row>
    <row r="70" spans="1:3" ht="18.75">
      <c r="A70" s="90"/>
      <c r="B70" s="91"/>
      <c r="C70" s="92"/>
    </row>
    <row r="71" spans="1:3" ht="18.75">
      <c r="A71" s="90"/>
      <c r="B71" s="91"/>
      <c r="C71" s="92"/>
    </row>
    <row r="72" spans="1:3" ht="18.75">
      <c r="A72" s="90"/>
      <c r="B72" s="91"/>
      <c r="C72" s="92"/>
    </row>
    <row r="73" spans="1:3" ht="18.75">
      <c r="A73" s="90"/>
      <c r="B73" s="91"/>
      <c r="C73" s="92"/>
    </row>
    <row r="74" spans="1:3" ht="18.75">
      <c r="A74" s="90"/>
      <c r="B74" s="91"/>
      <c r="C74" s="92"/>
    </row>
    <row r="75" spans="1:3" ht="18.75">
      <c r="A75" s="90"/>
      <c r="B75" s="91"/>
      <c r="C75" s="92"/>
    </row>
    <row r="76" spans="1:3" ht="18.75">
      <c r="A76" s="90"/>
      <c r="B76" s="91"/>
      <c r="C76" s="92"/>
    </row>
    <row r="77" spans="1:3" ht="18.75">
      <c r="A77" s="90"/>
      <c r="B77" s="91"/>
      <c r="C77" s="92"/>
    </row>
    <row r="78" spans="1:3" ht="18.75">
      <c r="A78" s="90"/>
      <c r="B78" s="91"/>
      <c r="C78" s="92"/>
    </row>
    <row r="79" spans="1:3" ht="18.75">
      <c r="A79" s="90"/>
      <c r="B79" s="91"/>
      <c r="C79" s="92"/>
    </row>
    <row r="80" spans="1:3" ht="18.75">
      <c r="A80" s="90"/>
      <c r="B80" s="91"/>
      <c r="C80" s="92"/>
    </row>
    <row r="81" spans="1:3" ht="18.75">
      <c r="A81" s="90"/>
      <c r="B81" s="91"/>
      <c r="C81" s="92"/>
    </row>
    <row r="82" spans="1:3" ht="18.75">
      <c r="A82" s="90"/>
      <c r="B82" s="91"/>
      <c r="C82" s="92"/>
    </row>
    <row r="83" spans="1:3" ht="18.75">
      <c r="A83" s="90"/>
      <c r="B83" s="91"/>
      <c r="C83" s="92"/>
    </row>
    <row r="84" spans="1:3" ht="18.75">
      <c r="A84" s="90"/>
      <c r="B84" s="91"/>
      <c r="C84" s="92"/>
    </row>
    <row r="85" spans="1:3" ht="18.75">
      <c r="A85" s="90"/>
      <c r="B85" s="91"/>
      <c r="C85" s="92"/>
    </row>
    <row r="86" spans="1:3" ht="18.75">
      <c r="A86" s="90"/>
      <c r="B86" s="91"/>
      <c r="C86" s="92"/>
    </row>
    <row r="87" spans="1:3" ht="18.75">
      <c r="A87" s="90"/>
      <c r="B87" s="91"/>
      <c r="C87" s="92"/>
    </row>
    <row r="88" spans="1:3" ht="18.75">
      <c r="A88" s="90"/>
      <c r="B88" s="91"/>
      <c r="C88" s="92"/>
    </row>
    <row r="89" spans="1:3" ht="18.75">
      <c r="A89" s="90"/>
      <c r="B89" s="91"/>
      <c r="C89" s="92"/>
    </row>
    <row r="90" spans="1:3" ht="18.75">
      <c r="A90" s="90"/>
      <c r="B90" s="91"/>
      <c r="C90" s="92"/>
    </row>
    <row r="91" spans="1:3" ht="18.75">
      <c r="A91" s="90"/>
      <c r="B91" s="91"/>
      <c r="C91" s="92"/>
    </row>
    <row r="92" spans="1:3" ht="18.75">
      <c r="A92" s="90"/>
      <c r="B92" s="91"/>
      <c r="C92" s="92"/>
    </row>
    <row r="93" spans="1:3" ht="18.75">
      <c r="A93" s="90"/>
      <c r="B93" s="91"/>
      <c r="C93" s="92"/>
    </row>
    <row r="94" spans="1:3" ht="18.75">
      <c r="A94" s="90"/>
      <c r="B94" s="91"/>
      <c r="C94" s="92"/>
    </row>
    <row r="95" spans="1:3" ht="18.75">
      <c r="A95" s="90"/>
      <c r="B95" s="91"/>
      <c r="C95" s="92"/>
    </row>
    <row r="96" spans="1:3" ht="18.75">
      <c r="A96" s="90"/>
      <c r="B96" s="91"/>
      <c r="C96" s="92"/>
    </row>
    <row r="97" spans="1:3" ht="18.75">
      <c r="A97" s="90"/>
      <c r="B97" s="91"/>
      <c r="C97" s="92"/>
    </row>
    <row r="98" spans="1:3" ht="18.75">
      <c r="A98" s="90"/>
      <c r="B98" s="91"/>
      <c r="C98" s="92"/>
    </row>
    <row r="99" spans="1:3" ht="18.75">
      <c r="A99" s="90"/>
      <c r="B99" s="91"/>
      <c r="C99" s="92"/>
    </row>
    <row r="100" spans="1:3" ht="18.75">
      <c r="A100" s="90"/>
      <c r="B100" s="91"/>
      <c r="C100" s="92"/>
    </row>
    <row r="101" spans="1:3" ht="18.75">
      <c r="A101" s="90"/>
      <c r="B101" s="91"/>
      <c r="C101" s="92"/>
    </row>
    <row r="102" spans="1:3" ht="18.75">
      <c r="A102" s="90"/>
      <c r="B102" s="91"/>
      <c r="C102" s="92"/>
    </row>
    <row r="103" spans="1:3" ht="18.75">
      <c r="A103" s="90"/>
      <c r="B103" s="91"/>
      <c r="C103" s="92"/>
    </row>
    <row r="104" spans="1:3" ht="18.75">
      <c r="A104" s="90"/>
      <c r="B104" s="91"/>
      <c r="C104" s="92"/>
    </row>
    <row r="105" spans="1:3" ht="18.75">
      <c r="A105" s="90"/>
      <c r="B105" s="91"/>
      <c r="C105" s="92"/>
    </row>
    <row r="106" spans="1:3" ht="18.75">
      <c r="A106" s="90"/>
      <c r="B106" s="91"/>
      <c r="C106" s="92"/>
    </row>
    <row r="107" spans="1:3" ht="18.75">
      <c r="A107" s="90"/>
      <c r="B107" s="91"/>
      <c r="C107" s="92"/>
    </row>
    <row r="108" spans="1:3" ht="18.75">
      <c r="A108" s="90"/>
      <c r="B108" s="91"/>
      <c r="C108" s="92"/>
    </row>
    <row r="109" spans="1:3" ht="18.75">
      <c r="A109" s="90"/>
      <c r="B109" s="91"/>
      <c r="C109" s="92"/>
    </row>
    <row r="110" spans="1:3" ht="18.75">
      <c r="A110" s="90"/>
      <c r="B110" s="91"/>
      <c r="C110" s="92"/>
    </row>
    <row r="111" spans="1:3" ht="18.75">
      <c r="A111" s="90"/>
      <c r="B111" s="91"/>
      <c r="C111" s="92"/>
    </row>
    <row r="112" spans="1:3" ht="18.75">
      <c r="A112" s="90"/>
      <c r="B112" s="91"/>
      <c r="C112" s="92"/>
    </row>
    <row r="113" spans="1:3" ht="18.75">
      <c r="A113" s="90"/>
      <c r="B113" s="91"/>
      <c r="C113" s="92"/>
    </row>
    <row r="114" spans="1:3" ht="18.75">
      <c r="A114" s="90"/>
      <c r="B114" s="91"/>
      <c r="C114" s="92"/>
    </row>
    <row r="115" spans="1:3" ht="18.75">
      <c r="A115" s="90"/>
      <c r="B115" s="91"/>
      <c r="C115" s="92"/>
    </row>
    <row r="116" spans="1:3" ht="18.75">
      <c r="A116" s="90"/>
      <c r="B116" s="91"/>
      <c r="C116" s="92"/>
    </row>
    <row r="117" spans="1:3" ht="18.75">
      <c r="A117" s="90"/>
      <c r="B117" s="91"/>
      <c r="C117" s="92"/>
    </row>
    <row r="118" spans="1:3" ht="18.75">
      <c r="A118" s="90"/>
      <c r="B118" s="91"/>
      <c r="C118" s="92"/>
    </row>
    <row r="119" spans="1:3" ht="18.75">
      <c r="A119" s="90"/>
      <c r="B119" s="91"/>
      <c r="C119" s="92"/>
    </row>
    <row r="120" spans="1:3" ht="18.75">
      <c r="A120" s="90"/>
      <c r="B120" s="91"/>
      <c r="C120" s="92"/>
    </row>
    <row r="121" spans="1:3" ht="18.75">
      <c r="A121" s="90"/>
      <c r="B121" s="91"/>
      <c r="C121" s="92"/>
    </row>
    <row r="122" spans="1:3" ht="18.75">
      <c r="A122" s="90"/>
      <c r="B122" s="91"/>
      <c r="C122" s="92"/>
    </row>
    <row r="123" spans="1:3" ht="18.75">
      <c r="A123" s="90"/>
      <c r="B123" s="91"/>
      <c r="C123" s="92"/>
    </row>
    <row r="124" spans="1:3" ht="18.75">
      <c r="A124" s="90"/>
      <c r="B124" s="91"/>
      <c r="C124" s="92"/>
    </row>
    <row r="125" spans="1:3" ht="18.75">
      <c r="A125" s="90"/>
      <c r="B125" s="91"/>
      <c r="C125" s="92"/>
    </row>
    <row r="126" spans="1:3" ht="18.75">
      <c r="A126" s="90"/>
      <c r="B126" s="91"/>
      <c r="C126" s="92"/>
    </row>
    <row r="127" spans="1:3" ht="18.75">
      <c r="A127" s="90"/>
      <c r="B127" s="91"/>
      <c r="C127" s="92"/>
    </row>
    <row r="128" spans="1:3" ht="18.75">
      <c r="A128" s="90"/>
      <c r="B128" s="91"/>
      <c r="C128" s="92"/>
    </row>
    <row r="129" spans="1:3" ht="18.75">
      <c r="A129" s="90"/>
      <c r="B129" s="91"/>
      <c r="C129" s="92"/>
    </row>
    <row r="130" spans="1:3" ht="18.75">
      <c r="A130" s="90"/>
      <c r="B130" s="91"/>
      <c r="C130" s="92"/>
    </row>
    <row r="131" spans="1:3" ht="18.75">
      <c r="A131" s="90"/>
      <c r="B131" s="91"/>
      <c r="C131" s="92"/>
    </row>
    <row r="132" spans="1:3" ht="18.75">
      <c r="A132" s="90"/>
      <c r="B132" s="91"/>
      <c r="C132" s="92"/>
    </row>
    <row r="133" spans="1:3" ht="18.75">
      <c r="A133" s="90"/>
      <c r="B133" s="91"/>
      <c r="C133" s="92"/>
    </row>
    <row r="134" spans="1:3" ht="18.75">
      <c r="A134" s="90"/>
      <c r="B134" s="91"/>
      <c r="C134" s="92"/>
    </row>
    <row r="135" spans="1:3" ht="18.75">
      <c r="A135" s="90"/>
      <c r="B135" s="91"/>
      <c r="C135" s="92"/>
    </row>
    <row r="136" spans="1:3" ht="18.75">
      <c r="A136" s="90"/>
      <c r="B136" s="91"/>
      <c r="C136" s="92"/>
    </row>
    <row r="137" spans="1:3" ht="18.75">
      <c r="A137" s="90"/>
      <c r="B137" s="91"/>
      <c r="C137" s="92"/>
    </row>
    <row r="138" spans="1:3" ht="18.75">
      <c r="A138" s="90"/>
      <c r="B138" s="91"/>
      <c r="C138" s="92"/>
    </row>
    <row r="139" spans="1:3" ht="18.75">
      <c r="A139" s="90"/>
      <c r="B139" s="91"/>
      <c r="C139" s="92"/>
    </row>
    <row r="140" spans="1:3" ht="18.75">
      <c r="A140" s="90"/>
      <c r="B140" s="91"/>
      <c r="C140" s="92"/>
    </row>
    <row r="141" spans="1:3" ht="18.75">
      <c r="A141" s="90"/>
      <c r="B141" s="91"/>
      <c r="C141" s="92"/>
    </row>
    <row r="142" spans="1:3" ht="18.75">
      <c r="A142" s="90"/>
      <c r="B142" s="91"/>
      <c r="C142" s="92"/>
    </row>
    <row r="143" spans="1:3" ht="18.75">
      <c r="A143" s="90"/>
      <c r="B143" s="91"/>
      <c r="C143" s="92"/>
    </row>
    <row r="144" spans="1:3" ht="18.75">
      <c r="A144" s="90"/>
      <c r="B144" s="91"/>
      <c r="C144" s="92"/>
    </row>
    <row r="145" spans="1:3" ht="18.75">
      <c r="A145" s="90"/>
      <c r="B145" s="91"/>
      <c r="C145" s="92"/>
    </row>
    <row r="146" spans="1:3" ht="18.75">
      <c r="A146" s="90"/>
      <c r="B146" s="91"/>
      <c r="C146" s="92"/>
    </row>
    <row r="147" spans="1:3" ht="18.75">
      <c r="A147" s="90"/>
      <c r="B147" s="91"/>
      <c r="C147" s="92"/>
    </row>
    <row r="148" spans="1:3" ht="18.75">
      <c r="A148" s="90"/>
      <c r="B148" s="91"/>
      <c r="C148" s="92"/>
    </row>
    <row r="149" spans="1:3" ht="18.75">
      <c r="A149" s="90"/>
      <c r="B149" s="91"/>
      <c r="C149" s="92"/>
    </row>
    <row r="150" spans="1:3" ht="18.75">
      <c r="A150" s="90"/>
      <c r="B150" s="91"/>
      <c r="C150" s="92"/>
    </row>
    <row r="151" spans="1:3" ht="18.75">
      <c r="A151" s="90"/>
      <c r="B151" s="91"/>
      <c r="C151" s="92"/>
    </row>
    <row r="152" spans="1:3" ht="18.75">
      <c r="A152" s="90"/>
      <c r="B152" s="91"/>
      <c r="C152" s="92"/>
    </row>
    <row r="153" spans="1:3" ht="18.75">
      <c r="A153" s="90"/>
      <c r="B153" s="91"/>
      <c r="C153" s="92"/>
    </row>
    <row r="154" spans="1:3" ht="18.75">
      <c r="A154" s="90"/>
      <c r="B154" s="91"/>
      <c r="C154" s="92"/>
    </row>
    <row r="155" spans="1:3" ht="18.75">
      <c r="A155" s="90"/>
      <c r="B155" s="91"/>
      <c r="C155" s="92"/>
    </row>
    <row r="156" spans="1:3" ht="18.75">
      <c r="A156" s="90"/>
      <c r="B156" s="91"/>
      <c r="C156" s="92"/>
    </row>
    <row r="157" spans="1:3" ht="18.75">
      <c r="A157" s="90"/>
      <c r="B157" s="91"/>
      <c r="C157" s="92"/>
    </row>
    <row r="158" spans="1:3" ht="18.75">
      <c r="A158" s="90"/>
      <c r="B158" s="91"/>
      <c r="C158" s="92"/>
    </row>
    <row r="159" spans="1:3" ht="18.75">
      <c r="A159" s="90"/>
      <c r="B159" s="91"/>
      <c r="C159" s="92"/>
    </row>
    <row r="160" spans="1:3" ht="18.75">
      <c r="A160" s="90"/>
      <c r="B160" s="91"/>
      <c r="C160" s="92"/>
    </row>
    <row r="161" spans="1:3" ht="18.75">
      <c r="A161" s="90"/>
      <c r="B161" s="91"/>
      <c r="C161" s="92"/>
    </row>
    <row r="162" spans="1:3" ht="18.75">
      <c r="A162" s="90"/>
      <c r="B162" s="91"/>
      <c r="C162" s="92"/>
    </row>
    <row r="163" spans="1:3" ht="18.75">
      <c r="A163" s="90"/>
      <c r="B163" s="91"/>
      <c r="C163" s="92"/>
    </row>
    <row r="164" spans="1:3" ht="18.75">
      <c r="A164" s="90"/>
      <c r="B164" s="91"/>
      <c r="C164" s="92"/>
    </row>
    <row r="165" spans="1:3" ht="18.75">
      <c r="A165" s="90"/>
      <c r="B165" s="91"/>
      <c r="C165" s="92"/>
    </row>
    <row r="166" spans="1:3" ht="18.75">
      <c r="A166" s="90"/>
      <c r="B166" s="91"/>
      <c r="C166" s="92"/>
    </row>
    <row r="167" spans="1:3" ht="18.75">
      <c r="A167" s="90"/>
      <c r="B167" s="91"/>
      <c r="C167" s="92"/>
    </row>
    <row r="168" spans="1:3" ht="18.75">
      <c r="A168" s="90"/>
      <c r="B168" s="91"/>
      <c r="C168" s="92"/>
    </row>
    <row r="169" spans="1:3" ht="18.75">
      <c r="A169" s="90"/>
      <c r="B169" s="91"/>
      <c r="C169" s="92"/>
    </row>
    <row r="170" spans="1:3" ht="18.75">
      <c r="A170" s="90"/>
      <c r="B170" s="91"/>
      <c r="C170" s="92"/>
    </row>
    <row r="171" spans="1:3" ht="18.75">
      <c r="A171" s="90"/>
      <c r="B171" s="91"/>
      <c r="C171" s="92"/>
    </row>
    <row r="172" spans="1:3" ht="18.75">
      <c r="A172" s="90"/>
      <c r="B172" s="91"/>
      <c r="C172" s="92"/>
    </row>
    <row r="173" spans="1:3" ht="18.75">
      <c r="A173" s="90"/>
      <c r="B173" s="91"/>
      <c r="C173" s="92"/>
    </row>
    <row r="174" spans="1:3" ht="18.75">
      <c r="A174" s="90"/>
      <c r="B174" s="91"/>
      <c r="C174" s="92"/>
    </row>
    <row r="175" spans="1:3" ht="18.75">
      <c r="A175" s="90"/>
      <c r="B175" s="91"/>
      <c r="C175" s="92"/>
    </row>
    <row r="176" spans="1:3" ht="18.75">
      <c r="A176" s="90"/>
      <c r="B176" s="91"/>
      <c r="C176" s="92"/>
    </row>
    <row r="177" spans="1:3" ht="18.75">
      <c r="A177" s="90"/>
      <c r="B177" s="91"/>
      <c r="C177" s="92"/>
    </row>
    <row r="178" spans="1:3" ht="18.75">
      <c r="A178" s="90"/>
      <c r="B178" s="91"/>
      <c r="C178" s="92"/>
    </row>
    <row r="179" spans="1:3" ht="18.75">
      <c r="A179" s="90"/>
      <c r="B179" s="91"/>
      <c r="C179" s="92"/>
    </row>
    <row r="180" spans="1:3" ht="18.75">
      <c r="A180" s="90"/>
      <c r="B180" s="91"/>
      <c r="C180" s="92"/>
    </row>
    <row r="181" spans="1:3" ht="18.75">
      <c r="A181" s="90"/>
      <c r="B181" s="91"/>
      <c r="C181" s="92"/>
    </row>
    <row r="182" spans="1:3" ht="18.75">
      <c r="A182" s="90"/>
      <c r="B182" s="91"/>
      <c r="C182" s="92"/>
    </row>
    <row r="183" spans="1:3" ht="18.75">
      <c r="A183" s="90"/>
      <c r="B183" s="91"/>
      <c r="C183" s="92"/>
    </row>
    <row r="184" spans="1:3" ht="18.75">
      <c r="A184" s="90"/>
      <c r="B184" s="91"/>
      <c r="C184" s="92"/>
    </row>
  </sheetData>
  <sheetProtection formatRows="0" autoFilter="0"/>
  <mergeCells count="10">
    <mergeCell ref="A13:B13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7086614173228347" right="0" top="0.4724409448818898" bottom="0" header="0.15748031496062992" footer="0.2362204724409449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6"/>
  <sheetViews>
    <sheetView view="pageBreakPreview" zoomScale="80" zoomScaleSheetLayoutView="80" zoomScalePageLayoutView="0" workbookViewId="0" topLeftCell="A16">
      <selection activeCell="C40" sqref="C40"/>
    </sheetView>
  </sheetViews>
  <sheetFormatPr defaultColWidth="8.8515625" defaultRowHeight="15"/>
  <cols>
    <col min="1" max="1" width="30.421875" style="66" customWidth="1"/>
    <col min="2" max="2" width="75.7109375" style="69" customWidth="1"/>
    <col min="3" max="3" width="13.8515625" style="69" customWidth="1"/>
    <col min="4" max="4" width="15.140625" style="70" customWidth="1"/>
    <col min="5" max="16384" width="8.8515625" style="67" customWidth="1"/>
  </cols>
  <sheetData>
    <row r="1" spans="1:7" s="60" customFormat="1" ht="15.75" customHeight="1">
      <c r="A1" s="541" t="s">
        <v>159</v>
      </c>
      <c r="B1" s="541"/>
      <c r="C1" s="541"/>
      <c r="D1" s="541"/>
      <c r="E1" s="81"/>
      <c r="F1" s="81"/>
      <c r="G1" s="81"/>
    </row>
    <row r="2" spans="1:7" s="60" customFormat="1" ht="15.75" customHeight="1">
      <c r="A2" s="541" t="s">
        <v>397</v>
      </c>
      <c r="B2" s="541"/>
      <c r="C2" s="541"/>
      <c r="D2" s="541"/>
      <c r="E2" s="81"/>
      <c r="F2" s="81"/>
      <c r="G2" s="81"/>
    </row>
    <row r="3" spans="1:7" s="60" customFormat="1" ht="15.75" customHeight="1">
      <c r="A3" s="541" t="s">
        <v>428</v>
      </c>
      <c r="B3" s="541"/>
      <c r="C3" s="541"/>
      <c r="D3" s="541"/>
      <c r="E3" s="81"/>
      <c r="F3" s="81"/>
      <c r="G3" s="81"/>
    </row>
    <row r="4" spans="1:7" s="61" customFormat="1" ht="16.5" customHeight="1">
      <c r="A4" s="537" t="s">
        <v>400</v>
      </c>
      <c r="B4" s="537"/>
      <c r="C4" s="537"/>
      <c r="D4" s="537"/>
      <c r="E4" s="82"/>
      <c r="F4" s="82"/>
      <c r="G4" s="82"/>
    </row>
    <row r="5" spans="1:7" s="61" customFormat="1" ht="16.5" customHeight="1">
      <c r="A5" s="537" t="s">
        <v>253</v>
      </c>
      <c r="B5" s="537"/>
      <c r="C5" s="537"/>
      <c r="D5" s="537"/>
      <c r="E5" s="82"/>
      <c r="F5" s="82"/>
      <c r="G5" s="82"/>
    </row>
    <row r="6" spans="1:4" ht="15.75">
      <c r="A6" s="556"/>
      <c r="B6" s="556"/>
      <c r="C6" s="556"/>
      <c r="D6" s="556"/>
    </row>
    <row r="7" spans="2:4" ht="2.25" customHeight="1">
      <c r="B7" s="556"/>
      <c r="C7" s="556"/>
      <c r="D7" s="556"/>
    </row>
    <row r="8" ht="15.75" hidden="1">
      <c r="E8" s="71"/>
    </row>
    <row r="9" spans="1:5" s="72" customFormat="1" ht="17.25">
      <c r="A9" s="561" t="s">
        <v>405</v>
      </c>
      <c r="B9" s="561"/>
      <c r="C9" s="561"/>
      <c r="D9" s="561"/>
      <c r="E9" s="73"/>
    </row>
    <row r="10" spans="1:4" s="72" customFormat="1" ht="17.25">
      <c r="A10" s="557" t="s">
        <v>163</v>
      </c>
      <c r="B10" s="557"/>
      <c r="C10" s="557"/>
      <c r="D10" s="557"/>
    </row>
    <row r="11" ht="15.75">
      <c r="D11" s="70" t="s">
        <v>348</v>
      </c>
    </row>
    <row r="12" spans="1:4" s="74" customFormat="1" ht="88.5" customHeight="1">
      <c r="A12" s="83" t="s">
        <v>349</v>
      </c>
      <c r="B12" s="84" t="s">
        <v>350</v>
      </c>
      <c r="C12" s="85" t="s">
        <v>165</v>
      </c>
      <c r="D12" s="85" t="s">
        <v>164</v>
      </c>
    </row>
    <row r="13" spans="1:4" ht="18.75" customHeight="1">
      <c r="A13" s="559" t="s">
        <v>160</v>
      </c>
      <c r="B13" s="560"/>
      <c r="C13" s="494">
        <f>C14+C37</f>
        <v>1260</v>
      </c>
      <c r="D13" s="494">
        <f>D14+D37</f>
        <v>1129.155</v>
      </c>
    </row>
    <row r="14" spans="1:4" ht="17.25" customHeight="1">
      <c r="A14" s="495" t="s">
        <v>122</v>
      </c>
      <c r="B14" s="496" t="s">
        <v>351</v>
      </c>
      <c r="C14" s="494">
        <f>+C15+C18+C26+C29+C33</f>
        <v>692</v>
      </c>
      <c r="D14" s="494">
        <f>+D15+D18+D26+D29+D33</f>
        <v>701</v>
      </c>
    </row>
    <row r="15" spans="1:4" ht="18.75">
      <c r="A15" s="495" t="s">
        <v>352</v>
      </c>
      <c r="B15" s="496" t="s">
        <v>353</v>
      </c>
      <c r="C15" s="494">
        <f>C16</f>
        <v>106</v>
      </c>
      <c r="D15" s="494">
        <f>D16</f>
        <v>115</v>
      </c>
    </row>
    <row r="16" spans="1:4" ht="18.75">
      <c r="A16" s="493" t="s">
        <v>354</v>
      </c>
      <c r="B16" s="497" t="s">
        <v>355</v>
      </c>
      <c r="C16" s="498">
        <f>C17</f>
        <v>106</v>
      </c>
      <c r="D16" s="498">
        <f>D17</f>
        <v>115</v>
      </c>
    </row>
    <row r="17" spans="1:4" ht="75" customHeight="1">
      <c r="A17" s="493" t="s">
        <v>356</v>
      </c>
      <c r="B17" s="497" t="s">
        <v>123</v>
      </c>
      <c r="C17" s="498">
        <v>106</v>
      </c>
      <c r="D17" s="498">
        <v>115</v>
      </c>
    </row>
    <row r="18" spans="1:4" s="75" customFormat="1" ht="18.75">
      <c r="A18" s="495" t="s">
        <v>124</v>
      </c>
      <c r="B18" s="496" t="s">
        <v>125</v>
      </c>
      <c r="C18" s="494">
        <f>C19+C21</f>
        <v>578</v>
      </c>
      <c r="D18" s="494">
        <f>D19+D21</f>
        <v>578</v>
      </c>
    </row>
    <row r="19" spans="1:4" s="75" customFormat="1" ht="18.75">
      <c r="A19" s="493" t="s">
        <v>126</v>
      </c>
      <c r="B19" s="497" t="s">
        <v>127</v>
      </c>
      <c r="C19" s="498">
        <f>C20</f>
        <v>35</v>
      </c>
      <c r="D19" s="498">
        <f>D20</f>
        <v>35</v>
      </c>
    </row>
    <row r="20" spans="1:4" ht="50.25" customHeight="1">
      <c r="A20" s="493" t="s">
        <v>128</v>
      </c>
      <c r="B20" s="497" t="s">
        <v>21</v>
      </c>
      <c r="C20" s="498">
        <v>35</v>
      </c>
      <c r="D20" s="498">
        <v>35</v>
      </c>
    </row>
    <row r="21" spans="1:4" ht="17.25" customHeight="1">
      <c r="A21" s="493" t="s">
        <v>129</v>
      </c>
      <c r="B21" s="497" t="s">
        <v>130</v>
      </c>
      <c r="C21" s="498">
        <f>C22+C24</f>
        <v>543</v>
      </c>
      <c r="D21" s="498">
        <f>D22+D24</f>
        <v>543</v>
      </c>
    </row>
    <row r="22" spans="1:4" ht="18.75">
      <c r="A22" s="493" t="s">
        <v>446</v>
      </c>
      <c r="B22" s="499" t="s">
        <v>447</v>
      </c>
      <c r="C22" s="498">
        <f>C23</f>
        <v>166</v>
      </c>
      <c r="D22" s="498">
        <f>D23</f>
        <v>166</v>
      </c>
    </row>
    <row r="23" spans="1:4" ht="37.5">
      <c r="A23" s="493" t="s">
        <v>448</v>
      </c>
      <c r="B23" s="500" t="s">
        <v>449</v>
      </c>
      <c r="C23" s="498">
        <v>166</v>
      </c>
      <c r="D23" s="498">
        <v>166</v>
      </c>
    </row>
    <row r="24" spans="1:4" ht="18.75">
      <c r="A24" s="493" t="s">
        <v>450</v>
      </c>
      <c r="B24" s="501" t="s">
        <v>451</v>
      </c>
      <c r="C24" s="498">
        <f>C25</f>
        <v>377</v>
      </c>
      <c r="D24" s="498">
        <f>D25</f>
        <v>377</v>
      </c>
    </row>
    <row r="25" spans="1:4" ht="37.5">
      <c r="A25" s="493" t="s">
        <v>452</v>
      </c>
      <c r="B25" s="500" t="s">
        <v>453</v>
      </c>
      <c r="C25" s="498">
        <v>377</v>
      </c>
      <c r="D25" s="498">
        <v>377</v>
      </c>
    </row>
    <row r="26" spans="1:4" ht="23.25" customHeight="1">
      <c r="A26" s="502" t="s">
        <v>357</v>
      </c>
      <c r="B26" s="503" t="s">
        <v>358</v>
      </c>
      <c r="C26" s="494">
        <f>C27</f>
        <v>8</v>
      </c>
      <c r="D26" s="494">
        <f>D27</f>
        <v>8</v>
      </c>
    </row>
    <row r="27" spans="1:4" s="94" customFormat="1" ht="56.25">
      <c r="A27" s="504" t="s">
        <v>131</v>
      </c>
      <c r="B27" s="505" t="s">
        <v>132</v>
      </c>
      <c r="C27" s="498">
        <f>C28</f>
        <v>8</v>
      </c>
      <c r="D27" s="498">
        <f>D28</f>
        <v>8</v>
      </c>
    </row>
    <row r="28" spans="1:4" ht="77.25" customHeight="1">
      <c r="A28" s="506" t="s">
        <v>133</v>
      </c>
      <c r="B28" s="507" t="s">
        <v>134</v>
      </c>
      <c r="C28" s="498">
        <v>8</v>
      </c>
      <c r="D28" s="498">
        <v>8</v>
      </c>
    </row>
    <row r="29" spans="1:4" ht="38.25" customHeight="1" hidden="1">
      <c r="A29" s="495" t="s">
        <v>359</v>
      </c>
      <c r="B29" s="496" t="s">
        <v>135</v>
      </c>
      <c r="C29" s="494">
        <f aca="true" t="shared" si="0" ref="C29:D31">C30</f>
        <v>0</v>
      </c>
      <c r="D29" s="494">
        <f t="shared" si="0"/>
        <v>0</v>
      </c>
    </row>
    <row r="30" spans="1:4" ht="112.5" hidden="1">
      <c r="A30" s="493" t="s">
        <v>360</v>
      </c>
      <c r="B30" s="514" t="s">
        <v>136</v>
      </c>
      <c r="C30" s="498">
        <f t="shared" si="0"/>
        <v>0</v>
      </c>
      <c r="D30" s="498">
        <f t="shared" si="0"/>
        <v>0</v>
      </c>
    </row>
    <row r="31" spans="1:4" ht="93.75" hidden="1">
      <c r="A31" s="493" t="s">
        <v>361</v>
      </c>
      <c r="B31" s="497" t="s">
        <v>362</v>
      </c>
      <c r="C31" s="498">
        <f t="shared" si="0"/>
        <v>0</v>
      </c>
      <c r="D31" s="498">
        <f t="shared" si="0"/>
        <v>0</v>
      </c>
    </row>
    <row r="32" spans="1:4" ht="93.75" hidden="1">
      <c r="A32" s="493" t="s">
        <v>363</v>
      </c>
      <c r="B32" s="497" t="s">
        <v>137</v>
      </c>
      <c r="C32" s="498"/>
      <c r="D32" s="498"/>
    </row>
    <row r="33" spans="1:4" s="95" customFormat="1" ht="37.5" hidden="1">
      <c r="A33" s="508" t="s">
        <v>364</v>
      </c>
      <c r="B33" s="509" t="s">
        <v>365</v>
      </c>
      <c r="C33" s="494">
        <f aca="true" t="shared" si="1" ref="C33:D35">C34</f>
        <v>0</v>
      </c>
      <c r="D33" s="494">
        <f t="shared" si="1"/>
        <v>0</v>
      </c>
    </row>
    <row r="34" spans="1:4" s="94" customFormat="1" ht="75" hidden="1">
      <c r="A34" s="504" t="s">
        <v>366</v>
      </c>
      <c r="B34" s="505" t="s">
        <v>138</v>
      </c>
      <c r="C34" s="498">
        <f t="shared" si="1"/>
        <v>0</v>
      </c>
      <c r="D34" s="498">
        <f t="shared" si="1"/>
        <v>0</v>
      </c>
    </row>
    <row r="35" spans="1:4" ht="56.25" hidden="1">
      <c r="A35" s="504" t="s">
        <v>367</v>
      </c>
      <c r="B35" s="505" t="s">
        <v>161</v>
      </c>
      <c r="C35" s="498">
        <f t="shared" si="1"/>
        <v>0</v>
      </c>
      <c r="D35" s="498">
        <f t="shared" si="1"/>
        <v>0</v>
      </c>
    </row>
    <row r="36" spans="1:4" ht="56.25" hidden="1">
      <c r="A36" s="506" t="s">
        <v>368</v>
      </c>
      <c r="B36" s="507" t="s">
        <v>22</v>
      </c>
      <c r="C36" s="498">
        <v>0</v>
      </c>
      <c r="D36" s="498">
        <v>0</v>
      </c>
    </row>
    <row r="37" spans="1:4" ht="18.75">
      <c r="A37" s="495" t="s">
        <v>106</v>
      </c>
      <c r="B37" s="510" t="s">
        <v>139</v>
      </c>
      <c r="C37" s="511">
        <f>C38</f>
        <v>568</v>
      </c>
      <c r="D37" s="511">
        <f>D38</f>
        <v>428.155</v>
      </c>
    </row>
    <row r="38" spans="1:4" ht="37.5">
      <c r="A38" s="495" t="s">
        <v>107</v>
      </c>
      <c r="B38" s="496" t="s">
        <v>140</v>
      </c>
      <c r="C38" s="511">
        <f>C39+C44+C47+C52</f>
        <v>568</v>
      </c>
      <c r="D38" s="511">
        <f>D39+D44+D47+D52</f>
        <v>428.155</v>
      </c>
    </row>
    <row r="39" spans="1:4" ht="47.25" customHeight="1">
      <c r="A39" s="495" t="s">
        <v>108</v>
      </c>
      <c r="B39" s="496" t="s">
        <v>141</v>
      </c>
      <c r="C39" s="511">
        <f>C40+C42</f>
        <v>497.898</v>
      </c>
      <c r="D39" s="511">
        <f>D40+D42</f>
        <v>361.18</v>
      </c>
    </row>
    <row r="40" spans="1:4" ht="18.75">
      <c r="A40" s="493" t="s">
        <v>109</v>
      </c>
      <c r="B40" s="497" t="s">
        <v>142</v>
      </c>
      <c r="C40" s="512">
        <f>C41</f>
        <v>497.898</v>
      </c>
      <c r="D40" s="512">
        <f>D41</f>
        <v>361.18</v>
      </c>
    </row>
    <row r="41" spans="1:4" ht="37.5">
      <c r="A41" s="493" t="s">
        <v>143</v>
      </c>
      <c r="B41" s="497" t="s">
        <v>454</v>
      </c>
      <c r="C41" s="512">
        <v>497.898</v>
      </c>
      <c r="D41" s="512">
        <v>361.18</v>
      </c>
    </row>
    <row r="42" spans="1:4" ht="37.5" hidden="1">
      <c r="A42" s="493" t="s">
        <v>144</v>
      </c>
      <c r="B42" s="497" t="s">
        <v>145</v>
      </c>
      <c r="C42" s="512">
        <f>C43</f>
        <v>0</v>
      </c>
      <c r="D42" s="512">
        <f>D43</f>
        <v>0</v>
      </c>
    </row>
    <row r="43" spans="1:4" ht="37.5">
      <c r="A43" s="493" t="s">
        <v>146</v>
      </c>
      <c r="B43" s="497" t="s">
        <v>455</v>
      </c>
      <c r="C43" s="512"/>
      <c r="D43" s="512"/>
    </row>
    <row r="44" spans="1:4" ht="0.75" customHeight="1">
      <c r="A44" s="495" t="s">
        <v>110</v>
      </c>
      <c r="B44" s="496" t="s">
        <v>147</v>
      </c>
      <c r="C44" s="511">
        <f>C45</f>
        <v>0</v>
      </c>
      <c r="D44" s="511">
        <f>D45</f>
        <v>0</v>
      </c>
    </row>
    <row r="45" spans="1:4" ht="21" customHeight="1" hidden="1">
      <c r="A45" s="493" t="s">
        <v>111</v>
      </c>
      <c r="B45" s="497" t="s">
        <v>112</v>
      </c>
      <c r="C45" s="512">
        <f>C46</f>
        <v>0</v>
      </c>
      <c r="D45" s="512">
        <f>D46</f>
        <v>0</v>
      </c>
    </row>
    <row r="46" spans="1:4" ht="17.25" customHeight="1" hidden="1">
      <c r="A46" s="493" t="s">
        <v>148</v>
      </c>
      <c r="B46" s="497" t="s">
        <v>433</v>
      </c>
      <c r="C46" s="512"/>
      <c r="D46" s="512"/>
    </row>
    <row r="47" spans="1:4" ht="35.25" customHeight="1">
      <c r="A47" s="495" t="s">
        <v>113</v>
      </c>
      <c r="B47" s="496" t="s">
        <v>149</v>
      </c>
      <c r="C47" s="511">
        <f>C48+C50</f>
        <v>70.102</v>
      </c>
      <c r="D47" s="511">
        <f>D48+D50</f>
        <v>66.975</v>
      </c>
    </row>
    <row r="48" spans="1:4" ht="40.5" customHeight="1">
      <c r="A48" s="493" t="s">
        <v>150</v>
      </c>
      <c r="B48" s="497" t="s">
        <v>151</v>
      </c>
      <c r="C48" s="512">
        <f>C49</f>
        <v>70.102</v>
      </c>
      <c r="D48" s="512">
        <f>D49</f>
        <v>66.975</v>
      </c>
    </row>
    <row r="49" spans="1:4" ht="53.25" customHeight="1">
      <c r="A49" s="493" t="s">
        <v>152</v>
      </c>
      <c r="B49" s="497" t="s">
        <v>0</v>
      </c>
      <c r="C49" s="512">
        <v>70.102</v>
      </c>
      <c r="D49" s="512">
        <v>66.975</v>
      </c>
    </row>
    <row r="50" spans="1:4" ht="18.75" hidden="1">
      <c r="A50" s="493" t="s">
        <v>114</v>
      </c>
      <c r="B50" s="497" t="s">
        <v>115</v>
      </c>
      <c r="C50" s="512">
        <f>C51</f>
        <v>0</v>
      </c>
      <c r="D50" s="512">
        <f>D51</f>
        <v>0</v>
      </c>
    </row>
    <row r="51" spans="1:4" ht="14.25" customHeight="1" hidden="1">
      <c r="A51" s="493" t="s">
        <v>153</v>
      </c>
      <c r="B51" s="497" t="s">
        <v>434</v>
      </c>
      <c r="C51" s="512"/>
      <c r="D51" s="512"/>
    </row>
    <row r="52" spans="1:4" ht="18.75" hidden="1">
      <c r="A52" s="515" t="s">
        <v>116</v>
      </c>
      <c r="B52" s="510" t="s">
        <v>155</v>
      </c>
      <c r="C52" s="511">
        <f>C53</f>
        <v>0</v>
      </c>
      <c r="D52" s="511">
        <f>D53</f>
        <v>0</v>
      </c>
    </row>
    <row r="53" spans="1:4" ht="38.25" customHeight="1" hidden="1">
      <c r="A53" s="516" t="s">
        <v>156</v>
      </c>
      <c r="B53" s="517" t="s">
        <v>117</v>
      </c>
      <c r="C53" s="512"/>
      <c r="D53" s="512"/>
    </row>
    <row r="54" spans="1:4" ht="18.75" hidden="1">
      <c r="A54" s="518" t="s">
        <v>118</v>
      </c>
      <c r="B54" s="519" t="s">
        <v>119</v>
      </c>
      <c r="C54" s="511">
        <f>+C55</f>
        <v>0</v>
      </c>
      <c r="D54" s="511">
        <f>+D55</f>
        <v>0</v>
      </c>
    </row>
    <row r="55" spans="1:4" ht="37.5" hidden="1">
      <c r="A55" s="98" t="s">
        <v>120</v>
      </c>
      <c r="B55" s="99" t="s">
        <v>121</v>
      </c>
      <c r="C55" s="307"/>
      <c r="D55" s="307"/>
    </row>
    <row r="56" ht="15.75">
      <c r="C56" s="70"/>
    </row>
    <row r="57" spans="1:4" ht="18.75">
      <c r="A57" s="90"/>
      <c r="B57" s="91"/>
      <c r="C57" s="92"/>
      <c r="D57" s="92"/>
    </row>
    <row r="58" spans="1:4" ht="18.75">
      <c r="A58" s="90"/>
      <c r="B58" s="91"/>
      <c r="C58" s="92"/>
      <c r="D58" s="92"/>
    </row>
    <row r="59" spans="1:4" ht="18.75">
      <c r="A59" s="90"/>
      <c r="B59" s="91"/>
      <c r="C59" s="92"/>
      <c r="D59" s="92"/>
    </row>
    <row r="60" spans="1:4" ht="18.75">
      <c r="A60" s="90"/>
      <c r="B60" s="91"/>
      <c r="C60" s="92"/>
      <c r="D60" s="92"/>
    </row>
    <row r="61" spans="1:4" ht="18.75">
      <c r="A61" s="90"/>
      <c r="B61" s="91"/>
      <c r="C61" s="92"/>
      <c r="D61" s="92"/>
    </row>
    <row r="62" spans="1:4" ht="18.75">
      <c r="A62" s="90"/>
      <c r="B62" s="91"/>
      <c r="C62" s="92"/>
      <c r="D62" s="92"/>
    </row>
    <row r="63" spans="1:4" ht="18.75">
      <c r="A63" s="90"/>
      <c r="B63" s="91"/>
      <c r="C63" s="92"/>
      <c r="D63" s="92"/>
    </row>
    <row r="64" spans="1:4" ht="18.75">
      <c r="A64" s="90"/>
      <c r="B64" s="91"/>
      <c r="C64" s="92"/>
      <c r="D64" s="92"/>
    </row>
    <row r="65" spans="1:4" ht="18.75">
      <c r="A65" s="90"/>
      <c r="B65" s="91"/>
      <c r="C65" s="92"/>
      <c r="D65" s="92"/>
    </row>
    <row r="66" spans="1:4" ht="18.75">
      <c r="A66" s="90"/>
      <c r="B66" s="91"/>
      <c r="C66" s="92"/>
      <c r="D66" s="92"/>
    </row>
    <row r="67" spans="1:4" ht="18.75">
      <c r="A67" s="90"/>
      <c r="B67" s="91"/>
      <c r="C67" s="92"/>
      <c r="D67" s="92"/>
    </row>
    <row r="68" spans="1:4" ht="18.75">
      <c r="A68" s="90"/>
      <c r="B68" s="91"/>
      <c r="C68" s="92"/>
      <c r="D68" s="92"/>
    </row>
    <row r="69" spans="1:4" ht="18.75">
      <c r="A69" s="90"/>
      <c r="B69" s="91"/>
      <c r="C69" s="92"/>
      <c r="D69" s="92"/>
    </row>
    <row r="70" spans="1:4" ht="18.75">
      <c r="A70" s="90"/>
      <c r="B70" s="91"/>
      <c r="C70" s="92"/>
      <c r="D70" s="92"/>
    </row>
    <row r="71" spans="1:4" ht="18.75">
      <c r="A71" s="90"/>
      <c r="B71" s="91"/>
      <c r="C71" s="92"/>
      <c r="D71" s="92"/>
    </row>
    <row r="72" spans="1:4" ht="18.75">
      <c r="A72" s="90"/>
      <c r="B72" s="91"/>
      <c r="C72" s="92"/>
      <c r="D72" s="92"/>
    </row>
    <row r="73" spans="1:4" ht="18.75">
      <c r="A73" s="90"/>
      <c r="B73" s="91"/>
      <c r="C73" s="92"/>
      <c r="D73" s="92"/>
    </row>
    <row r="74" spans="1:4" ht="18.75">
      <c r="A74" s="90"/>
      <c r="B74" s="91"/>
      <c r="C74" s="92"/>
      <c r="D74" s="92"/>
    </row>
    <row r="75" spans="1:4" ht="18.75">
      <c r="A75" s="90"/>
      <c r="B75" s="91"/>
      <c r="C75" s="92"/>
      <c r="D75" s="92"/>
    </row>
    <row r="76" spans="1:4" ht="18.75">
      <c r="A76" s="90"/>
      <c r="B76" s="91"/>
      <c r="C76" s="92"/>
      <c r="D76" s="92"/>
    </row>
    <row r="77" spans="1:4" ht="18.75">
      <c r="A77" s="90"/>
      <c r="B77" s="91"/>
      <c r="C77" s="91"/>
      <c r="D77" s="92"/>
    </row>
    <row r="78" spans="1:4" ht="18.75">
      <c r="A78" s="90"/>
      <c r="B78" s="91"/>
      <c r="C78" s="91"/>
      <c r="D78" s="92"/>
    </row>
    <row r="79" spans="1:4" ht="18.75">
      <c r="A79" s="90"/>
      <c r="B79" s="91"/>
      <c r="C79" s="91"/>
      <c r="D79" s="92"/>
    </row>
    <row r="80" spans="1:4" ht="18.75">
      <c r="A80" s="90"/>
      <c r="B80" s="91"/>
      <c r="C80" s="91"/>
      <c r="D80" s="92"/>
    </row>
    <row r="81" spans="1:4" ht="18.75">
      <c r="A81" s="90"/>
      <c r="B81" s="91"/>
      <c r="C81" s="91"/>
      <c r="D81" s="92"/>
    </row>
    <row r="82" spans="1:4" ht="18.75">
      <c r="A82" s="90"/>
      <c r="B82" s="91"/>
      <c r="C82" s="91"/>
      <c r="D82" s="92"/>
    </row>
    <row r="83" spans="1:4" ht="18.75">
      <c r="A83" s="90"/>
      <c r="B83" s="91"/>
      <c r="C83" s="91"/>
      <c r="D83" s="92"/>
    </row>
    <row r="84" spans="1:4" ht="18.75">
      <c r="A84" s="90"/>
      <c r="B84" s="91"/>
      <c r="C84" s="91"/>
      <c r="D84" s="92"/>
    </row>
    <row r="85" spans="1:4" ht="18.75">
      <c r="A85" s="90"/>
      <c r="B85" s="91"/>
      <c r="C85" s="91"/>
      <c r="D85" s="92"/>
    </row>
    <row r="86" spans="1:4" ht="18.75">
      <c r="A86" s="90"/>
      <c r="B86" s="91"/>
      <c r="C86" s="91"/>
      <c r="D86" s="92"/>
    </row>
    <row r="87" spans="1:4" ht="18.75">
      <c r="A87" s="90"/>
      <c r="B87" s="91"/>
      <c r="C87" s="91"/>
      <c r="D87" s="92"/>
    </row>
    <row r="88" spans="1:4" ht="18.75">
      <c r="A88" s="90"/>
      <c r="B88" s="91"/>
      <c r="C88" s="91"/>
      <c r="D88" s="92"/>
    </row>
    <row r="89" spans="1:4" ht="18.75">
      <c r="A89" s="90"/>
      <c r="B89" s="91"/>
      <c r="C89" s="91"/>
      <c r="D89" s="92"/>
    </row>
    <row r="90" spans="1:4" ht="18.75">
      <c r="A90" s="90"/>
      <c r="B90" s="91"/>
      <c r="C90" s="91"/>
      <c r="D90" s="92"/>
    </row>
    <row r="91" spans="1:4" ht="18.75">
      <c r="A91" s="90"/>
      <c r="B91" s="91"/>
      <c r="C91" s="91"/>
      <c r="D91" s="92"/>
    </row>
    <row r="92" spans="1:4" ht="18.75">
      <c r="A92" s="90"/>
      <c r="B92" s="91"/>
      <c r="C92" s="91"/>
      <c r="D92" s="92"/>
    </row>
    <row r="93" spans="1:4" ht="18.75">
      <c r="A93" s="90"/>
      <c r="B93" s="91"/>
      <c r="C93" s="91"/>
      <c r="D93" s="92"/>
    </row>
    <row r="94" spans="1:4" ht="18.75">
      <c r="A94" s="90"/>
      <c r="B94" s="91"/>
      <c r="C94" s="91"/>
      <c r="D94" s="92"/>
    </row>
    <row r="95" spans="1:4" ht="18.75">
      <c r="A95" s="90"/>
      <c r="B95" s="91"/>
      <c r="C95" s="91"/>
      <c r="D95" s="92"/>
    </row>
    <row r="96" spans="1:4" ht="18.75">
      <c r="A96" s="90"/>
      <c r="B96" s="91"/>
      <c r="C96" s="91"/>
      <c r="D96" s="92"/>
    </row>
    <row r="97" spans="1:4" ht="18.75">
      <c r="A97" s="90"/>
      <c r="B97" s="91"/>
      <c r="C97" s="91"/>
      <c r="D97" s="92"/>
    </row>
    <row r="98" spans="1:4" ht="18.75">
      <c r="A98" s="90"/>
      <c r="B98" s="91"/>
      <c r="C98" s="91"/>
      <c r="D98" s="92"/>
    </row>
    <row r="99" spans="1:4" ht="18.75">
      <c r="A99" s="90"/>
      <c r="B99" s="91"/>
      <c r="C99" s="91"/>
      <c r="D99" s="92"/>
    </row>
    <row r="100" spans="1:4" ht="18.75">
      <c r="A100" s="90"/>
      <c r="B100" s="91"/>
      <c r="C100" s="91"/>
      <c r="D100" s="92"/>
    </row>
    <row r="101" spans="1:4" ht="18.75">
      <c r="A101" s="90"/>
      <c r="B101" s="91"/>
      <c r="C101" s="91"/>
      <c r="D101" s="92"/>
    </row>
    <row r="102" spans="1:4" ht="18.75">
      <c r="A102" s="90"/>
      <c r="B102" s="91"/>
      <c r="C102" s="91"/>
      <c r="D102" s="92"/>
    </row>
    <row r="103" spans="1:4" ht="18.75">
      <c r="A103" s="90"/>
      <c r="B103" s="91"/>
      <c r="C103" s="91"/>
      <c r="D103" s="92"/>
    </row>
    <row r="104" spans="1:4" ht="18.75">
      <c r="A104" s="90"/>
      <c r="B104" s="91"/>
      <c r="C104" s="91"/>
      <c r="D104" s="92"/>
    </row>
    <row r="105" spans="1:4" ht="18.75">
      <c r="A105" s="90"/>
      <c r="B105" s="91"/>
      <c r="C105" s="91"/>
      <c r="D105" s="92"/>
    </row>
    <row r="106" spans="1:4" ht="18.75">
      <c r="A106" s="90"/>
      <c r="B106" s="91"/>
      <c r="C106" s="91"/>
      <c r="D106" s="92"/>
    </row>
    <row r="107" spans="1:4" ht="18.75">
      <c r="A107" s="90"/>
      <c r="B107" s="91"/>
      <c r="C107" s="91"/>
      <c r="D107" s="92"/>
    </row>
    <row r="108" spans="1:4" ht="18.75">
      <c r="A108" s="90"/>
      <c r="B108" s="91"/>
      <c r="C108" s="91"/>
      <c r="D108" s="92"/>
    </row>
    <row r="109" spans="1:4" ht="18.75">
      <c r="A109" s="90"/>
      <c r="B109" s="91"/>
      <c r="C109" s="91"/>
      <c r="D109" s="92"/>
    </row>
    <row r="110" spans="1:4" ht="18.75">
      <c r="A110" s="90"/>
      <c r="B110" s="91"/>
      <c r="C110" s="91"/>
      <c r="D110" s="92"/>
    </row>
    <row r="111" spans="1:4" ht="18.75">
      <c r="A111" s="90"/>
      <c r="B111" s="91"/>
      <c r="C111" s="91"/>
      <c r="D111" s="92"/>
    </row>
    <row r="112" spans="1:4" ht="18.75">
      <c r="A112" s="90"/>
      <c r="B112" s="91"/>
      <c r="C112" s="91"/>
      <c r="D112" s="92"/>
    </row>
    <row r="113" spans="1:4" ht="18.75">
      <c r="A113" s="90"/>
      <c r="B113" s="91"/>
      <c r="C113" s="91"/>
      <c r="D113" s="92"/>
    </row>
    <row r="114" spans="1:4" ht="18.75">
      <c r="A114" s="90"/>
      <c r="B114" s="91"/>
      <c r="C114" s="91"/>
      <c r="D114" s="92"/>
    </row>
    <row r="115" spans="1:4" ht="18.75">
      <c r="A115" s="90"/>
      <c r="B115" s="91"/>
      <c r="C115" s="91"/>
      <c r="D115" s="92"/>
    </row>
    <row r="116" spans="1:4" ht="18.75">
      <c r="A116" s="90"/>
      <c r="B116" s="91"/>
      <c r="C116" s="91"/>
      <c r="D116" s="92"/>
    </row>
    <row r="117" spans="1:4" ht="18.75">
      <c r="A117" s="90"/>
      <c r="B117" s="91"/>
      <c r="C117" s="91"/>
      <c r="D117" s="92"/>
    </row>
    <row r="118" spans="1:4" ht="18.75">
      <c r="A118" s="90"/>
      <c r="B118" s="91"/>
      <c r="C118" s="91"/>
      <c r="D118" s="92"/>
    </row>
    <row r="119" spans="1:4" ht="18.75">
      <c r="A119" s="90"/>
      <c r="B119" s="91"/>
      <c r="C119" s="91"/>
      <c r="D119" s="92"/>
    </row>
    <row r="120" spans="1:4" ht="18.75">
      <c r="A120" s="90"/>
      <c r="B120" s="91"/>
      <c r="C120" s="91"/>
      <c r="D120" s="92"/>
    </row>
    <row r="121" spans="1:4" ht="18.75">
      <c r="A121" s="90"/>
      <c r="B121" s="91"/>
      <c r="C121" s="91"/>
      <c r="D121" s="92"/>
    </row>
    <row r="122" spans="1:4" ht="18.75">
      <c r="A122" s="90"/>
      <c r="B122" s="91"/>
      <c r="C122" s="91"/>
      <c r="D122" s="92"/>
    </row>
    <row r="123" spans="1:4" ht="18.75">
      <c r="A123" s="90"/>
      <c r="B123" s="91"/>
      <c r="C123" s="91"/>
      <c r="D123" s="92"/>
    </row>
    <row r="124" spans="1:4" ht="18.75">
      <c r="A124" s="90"/>
      <c r="B124" s="91"/>
      <c r="C124" s="91"/>
      <c r="D124" s="92"/>
    </row>
    <row r="125" spans="1:4" ht="18.75">
      <c r="A125" s="90"/>
      <c r="B125" s="91"/>
      <c r="C125" s="91"/>
      <c r="D125" s="92"/>
    </row>
    <row r="126" spans="1:4" ht="18.75">
      <c r="A126" s="90"/>
      <c r="B126" s="91"/>
      <c r="C126" s="91"/>
      <c r="D126" s="92"/>
    </row>
    <row r="127" spans="1:4" ht="18.75">
      <c r="A127" s="90"/>
      <c r="B127" s="91"/>
      <c r="C127" s="91"/>
      <c r="D127" s="92"/>
    </row>
    <row r="128" spans="1:4" ht="18.75">
      <c r="A128" s="90"/>
      <c r="B128" s="91"/>
      <c r="C128" s="91"/>
      <c r="D128" s="92"/>
    </row>
    <row r="129" spans="1:4" ht="18.75">
      <c r="A129" s="90"/>
      <c r="B129" s="91"/>
      <c r="C129" s="91"/>
      <c r="D129" s="92"/>
    </row>
    <row r="130" spans="1:4" ht="18.75">
      <c r="A130" s="90"/>
      <c r="B130" s="91"/>
      <c r="C130" s="91"/>
      <c r="D130" s="92"/>
    </row>
    <row r="131" spans="1:4" ht="18.75">
      <c r="A131" s="90"/>
      <c r="B131" s="91"/>
      <c r="C131" s="91"/>
      <c r="D131" s="92"/>
    </row>
    <row r="132" spans="1:4" ht="18.75">
      <c r="A132" s="90"/>
      <c r="B132" s="91"/>
      <c r="C132" s="91"/>
      <c r="D132" s="92"/>
    </row>
    <row r="133" spans="1:4" ht="18.75">
      <c r="A133" s="90"/>
      <c r="B133" s="91"/>
      <c r="C133" s="91"/>
      <c r="D133" s="92"/>
    </row>
    <row r="134" spans="1:4" ht="18.75">
      <c r="A134" s="90"/>
      <c r="B134" s="91"/>
      <c r="C134" s="91"/>
      <c r="D134" s="92"/>
    </row>
    <row r="135" spans="1:4" ht="18.75">
      <c r="A135" s="90"/>
      <c r="B135" s="91"/>
      <c r="C135" s="91"/>
      <c r="D135" s="92"/>
    </row>
    <row r="136" spans="1:4" ht="18.75">
      <c r="A136" s="90"/>
      <c r="B136" s="91"/>
      <c r="C136" s="91"/>
      <c r="D136" s="92"/>
    </row>
    <row r="137" spans="1:4" ht="18.75">
      <c r="A137" s="90"/>
      <c r="B137" s="91"/>
      <c r="C137" s="91"/>
      <c r="D137" s="92"/>
    </row>
    <row r="138" spans="1:4" ht="18.75">
      <c r="A138" s="90"/>
      <c r="B138" s="91"/>
      <c r="C138" s="91"/>
      <c r="D138" s="92"/>
    </row>
    <row r="139" spans="1:4" ht="18.75">
      <c r="A139" s="90"/>
      <c r="B139" s="91"/>
      <c r="C139" s="91"/>
      <c r="D139" s="92"/>
    </row>
    <row r="140" spans="1:4" ht="18.75">
      <c r="A140" s="90"/>
      <c r="B140" s="91"/>
      <c r="C140" s="91"/>
      <c r="D140" s="92"/>
    </row>
    <row r="141" spans="1:4" ht="18.75">
      <c r="A141" s="90"/>
      <c r="B141" s="91"/>
      <c r="C141" s="91"/>
      <c r="D141" s="92"/>
    </row>
    <row r="142" spans="1:4" ht="18.75">
      <c r="A142" s="90"/>
      <c r="B142" s="91"/>
      <c r="C142" s="91"/>
      <c r="D142" s="92"/>
    </row>
    <row r="143" spans="1:4" ht="18.75">
      <c r="A143" s="90"/>
      <c r="B143" s="91"/>
      <c r="C143" s="91"/>
      <c r="D143" s="92"/>
    </row>
    <row r="144" spans="1:4" ht="18.75">
      <c r="A144" s="90"/>
      <c r="B144" s="91"/>
      <c r="C144" s="91"/>
      <c r="D144" s="92"/>
    </row>
    <row r="145" spans="1:4" ht="18.75">
      <c r="A145" s="90"/>
      <c r="B145" s="91"/>
      <c r="C145" s="91"/>
      <c r="D145" s="92"/>
    </row>
    <row r="146" spans="1:4" ht="18.75">
      <c r="A146" s="90"/>
      <c r="B146" s="91"/>
      <c r="C146" s="91"/>
      <c r="D146" s="92"/>
    </row>
    <row r="147" spans="1:4" ht="18.75">
      <c r="A147" s="90"/>
      <c r="B147" s="91"/>
      <c r="C147" s="91"/>
      <c r="D147" s="92"/>
    </row>
    <row r="148" spans="1:4" ht="18.75">
      <c r="A148" s="90"/>
      <c r="B148" s="91"/>
      <c r="C148" s="91"/>
      <c r="D148" s="92"/>
    </row>
    <row r="149" spans="1:4" ht="18.75">
      <c r="A149" s="90"/>
      <c r="B149" s="91"/>
      <c r="C149" s="91"/>
      <c r="D149" s="92"/>
    </row>
    <row r="150" spans="1:4" ht="18.75">
      <c r="A150" s="90"/>
      <c r="B150" s="91"/>
      <c r="C150" s="91"/>
      <c r="D150" s="92"/>
    </row>
    <row r="151" spans="1:4" ht="18.75">
      <c r="A151" s="90"/>
      <c r="B151" s="91"/>
      <c r="C151" s="91"/>
      <c r="D151" s="92"/>
    </row>
    <row r="152" spans="1:4" ht="18.75">
      <c r="A152" s="90"/>
      <c r="B152" s="91"/>
      <c r="C152" s="91"/>
      <c r="D152" s="92"/>
    </row>
    <row r="153" spans="1:4" ht="18.75">
      <c r="A153" s="90"/>
      <c r="B153" s="91"/>
      <c r="C153" s="91"/>
      <c r="D153" s="92"/>
    </row>
    <row r="154" spans="1:4" ht="18.75">
      <c r="A154" s="90"/>
      <c r="B154" s="91"/>
      <c r="C154" s="91"/>
      <c r="D154" s="92"/>
    </row>
    <row r="155" spans="1:4" ht="18.75">
      <c r="A155" s="90"/>
      <c r="B155" s="91"/>
      <c r="C155" s="91"/>
      <c r="D155" s="92"/>
    </row>
    <row r="156" spans="1:4" ht="18.75">
      <c r="A156" s="90"/>
      <c r="B156" s="91"/>
      <c r="C156" s="91"/>
      <c r="D156" s="92"/>
    </row>
    <row r="157" spans="1:4" ht="18.75">
      <c r="A157" s="90"/>
      <c r="B157" s="91"/>
      <c r="C157" s="91"/>
      <c r="D157" s="92"/>
    </row>
    <row r="158" spans="1:4" ht="18.75">
      <c r="A158" s="90"/>
      <c r="B158" s="91"/>
      <c r="C158" s="91"/>
      <c r="D158" s="92"/>
    </row>
    <row r="159" spans="1:4" ht="18.75">
      <c r="A159" s="90"/>
      <c r="B159" s="91"/>
      <c r="C159" s="91"/>
      <c r="D159" s="92"/>
    </row>
    <row r="160" spans="1:4" ht="18.75">
      <c r="A160" s="90"/>
      <c r="B160" s="91"/>
      <c r="C160" s="91"/>
      <c r="D160" s="92"/>
    </row>
    <row r="161" spans="1:4" ht="18.75">
      <c r="A161" s="90"/>
      <c r="B161" s="91"/>
      <c r="C161" s="91"/>
      <c r="D161" s="92"/>
    </row>
    <row r="162" spans="1:4" ht="18.75">
      <c r="A162" s="90"/>
      <c r="B162" s="91"/>
      <c r="C162" s="91"/>
      <c r="D162" s="92"/>
    </row>
    <row r="163" spans="1:4" ht="18.75">
      <c r="A163" s="90"/>
      <c r="B163" s="91"/>
      <c r="C163" s="91"/>
      <c r="D163" s="92"/>
    </row>
    <row r="164" spans="1:4" ht="18.75">
      <c r="A164" s="90"/>
      <c r="B164" s="91"/>
      <c r="C164" s="91"/>
      <c r="D164" s="92"/>
    </row>
    <row r="165" spans="1:4" ht="18.75">
      <c r="A165" s="90"/>
      <c r="B165" s="91"/>
      <c r="C165" s="91"/>
      <c r="D165" s="92"/>
    </row>
    <row r="166" spans="1:4" ht="18.75">
      <c r="A166" s="90"/>
      <c r="B166" s="91"/>
      <c r="C166" s="91"/>
      <c r="D166" s="92"/>
    </row>
    <row r="167" spans="1:4" ht="18.75">
      <c r="A167" s="90"/>
      <c r="B167" s="91"/>
      <c r="C167" s="91"/>
      <c r="D167" s="92"/>
    </row>
    <row r="168" spans="1:4" ht="18.75">
      <c r="A168" s="90"/>
      <c r="B168" s="91"/>
      <c r="C168" s="91"/>
      <c r="D168" s="92"/>
    </row>
    <row r="169" spans="1:4" ht="18.75">
      <c r="A169" s="90"/>
      <c r="B169" s="91"/>
      <c r="C169" s="91"/>
      <c r="D169" s="92"/>
    </row>
    <row r="170" spans="1:4" ht="18.75">
      <c r="A170" s="90"/>
      <c r="B170" s="91"/>
      <c r="C170" s="91"/>
      <c r="D170" s="92"/>
    </row>
    <row r="171" spans="1:4" ht="18.75">
      <c r="A171" s="90"/>
      <c r="B171" s="91"/>
      <c r="C171" s="91"/>
      <c r="D171" s="92"/>
    </row>
    <row r="172" spans="1:4" ht="18.75">
      <c r="A172" s="90"/>
      <c r="B172" s="91"/>
      <c r="C172" s="91"/>
      <c r="D172" s="92"/>
    </row>
    <row r="173" spans="1:4" ht="18.75">
      <c r="A173" s="90"/>
      <c r="B173" s="91"/>
      <c r="C173" s="91"/>
      <c r="D173" s="92"/>
    </row>
    <row r="174" spans="1:4" ht="18.75">
      <c r="A174" s="90"/>
      <c r="B174" s="91"/>
      <c r="C174" s="91"/>
      <c r="D174" s="92"/>
    </row>
    <row r="175" spans="1:4" ht="18.75">
      <c r="A175" s="90"/>
      <c r="B175" s="91"/>
      <c r="C175" s="91"/>
      <c r="D175" s="92"/>
    </row>
    <row r="176" spans="1:4" ht="18.75">
      <c r="A176" s="90"/>
      <c r="B176" s="91"/>
      <c r="C176" s="91"/>
      <c r="D176" s="92"/>
    </row>
    <row r="177" spans="1:4" ht="18.75">
      <c r="A177" s="90"/>
      <c r="B177" s="91"/>
      <c r="C177" s="91"/>
      <c r="D177" s="92"/>
    </row>
    <row r="178" spans="1:4" ht="18.75">
      <c r="A178" s="90"/>
      <c r="B178" s="91"/>
      <c r="C178" s="91"/>
      <c r="D178" s="92"/>
    </row>
    <row r="179" spans="1:4" ht="18.75">
      <c r="A179" s="90"/>
      <c r="B179" s="91"/>
      <c r="C179" s="91"/>
      <c r="D179" s="92"/>
    </row>
    <row r="180" spans="1:4" ht="18.75">
      <c r="A180" s="90"/>
      <c r="B180" s="91"/>
      <c r="C180" s="91"/>
      <c r="D180" s="92"/>
    </row>
    <row r="181" spans="1:4" ht="18.75">
      <c r="A181" s="90"/>
      <c r="B181" s="91"/>
      <c r="C181" s="91"/>
      <c r="D181" s="92"/>
    </row>
    <row r="182" spans="1:4" ht="18.75">
      <c r="A182" s="90"/>
      <c r="B182" s="91"/>
      <c r="C182" s="91"/>
      <c r="D182" s="92"/>
    </row>
    <row r="183" spans="1:4" ht="18.75">
      <c r="A183" s="90"/>
      <c r="B183" s="91"/>
      <c r="C183" s="91"/>
      <c r="D183" s="92"/>
    </row>
    <row r="184" spans="1:4" ht="18.75">
      <c r="A184" s="90"/>
      <c r="B184" s="91"/>
      <c r="C184" s="91"/>
      <c r="D184" s="92"/>
    </row>
    <row r="185" spans="1:4" ht="18.75">
      <c r="A185" s="90"/>
      <c r="B185" s="91"/>
      <c r="C185" s="91"/>
      <c r="D185" s="92"/>
    </row>
    <row r="186" spans="1:4" ht="18.75">
      <c r="A186" s="90"/>
      <c r="B186" s="91"/>
      <c r="C186" s="91"/>
      <c r="D186" s="92"/>
    </row>
  </sheetData>
  <sheetProtection formatRows="0" autoFilter="0"/>
  <mergeCells count="10">
    <mergeCell ref="A13:B13"/>
    <mergeCell ref="A6:D6"/>
    <mergeCell ref="A4:D4"/>
    <mergeCell ref="A5:D5"/>
    <mergeCell ref="A1:D1"/>
    <mergeCell ref="A2:D2"/>
    <mergeCell ref="A3:D3"/>
    <mergeCell ref="A10:D10"/>
    <mergeCell ref="A9:D9"/>
    <mergeCell ref="B7:D7"/>
  </mergeCells>
  <printOptions horizontalCentered="1"/>
  <pageMargins left="0.7086614173228347" right="0" top="0.2755905511811024" bottom="0" header="0.15748031496062992" footer="0.2362204724409449"/>
  <pageSetup blackAndWhite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8"/>
  <sheetViews>
    <sheetView zoomScale="70" zoomScaleNormal="70" zoomScalePageLayoutView="0" workbookViewId="0" topLeftCell="A1">
      <selection activeCell="F88" sqref="F88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2" customWidth="1"/>
    <col min="4" max="4" width="9.140625" style="13" customWidth="1"/>
    <col min="5" max="5" width="9.140625" style="5" customWidth="1"/>
    <col min="6" max="6" width="7.421875" style="6" customWidth="1"/>
    <col min="7" max="7" width="6.421875" style="12" customWidth="1"/>
    <col min="8" max="8" width="14.28125" style="14" customWidth="1"/>
    <col min="9" max="9" width="9.140625" style="57" customWidth="1"/>
    <col min="10" max="38" width="9.140625" style="1" customWidth="1"/>
  </cols>
  <sheetData>
    <row r="1" spans="1:8" s="60" customFormat="1" ht="15.75" customHeight="1">
      <c r="A1" s="541" t="s">
        <v>162</v>
      </c>
      <c r="B1" s="541"/>
      <c r="C1" s="541"/>
      <c r="D1" s="541"/>
      <c r="E1" s="541"/>
      <c r="F1" s="541"/>
      <c r="G1" s="541"/>
      <c r="H1" s="541"/>
    </row>
    <row r="2" spans="1:8" s="60" customFormat="1" ht="15.75" customHeight="1">
      <c r="A2" s="541" t="s">
        <v>397</v>
      </c>
      <c r="B2" s="541"/>
      <c r="C2" s="541"/>
      <c r="D2" s="541"/>
      <c r="E2" s="541"/>
      <c r="F2" s="541"/>
      <c r="G2" s="541"/>
      <c r="H2" s="541"/>
    </row>
    <row r="3" spans="1:8" s="60" customFormat="1" ht="15.75" customHeight="1">
      <c r="A3" s="541" t="s">
        <v>435</v>
      </c>
      <c r="B3" s="541"/>
      <c r="C3" s="541"/>
      <c r="D3" s="541"/>
      <c r="E3" s="541"/>
      <c r="F3" s="541"/>
      <c r="G3" s="541"/>
      <c r="H3" s="541"/>
    </row>
    <row r="4" spans="1:8" s="61" customFormat="1" ht="16.5" customHeight="1">
      <c r="A4" s="537" t="s">
        <v>400</v>
      </c>
      <c r="B4" s="537"/>
      <c r="C4" s="537"/>
      <c r="D4" s="537"/>
      <c r="E4" s="537"/>
      <c r="F4" s="537"/>
      <c r="G4" s="537"/>
      <c r="H4" s="537"/>
    </row>
    <row r="5" spans="1:8" s="61" customFormat="1" ht="16.5" customHeight="1">
      <c r="A5" s="537" t="s">
        <v>253</v>
      </c>
      <c r="B5" s="537"/>
      <c r="C5" s="537"/>
      <c r="D5" s="537"/>
      <c r="E5" s="537"/>
      <c r="F5" s="537"/>
      <c r="G5" s="537"/>
      <c r="H5" s="537"/>
    </row>
    <row r="6" spans="1:7" s="61" customFormat="1" ht="16.5" customHeight="1">
      <c r="A6" s="563"/>
      <c r="B6" s="563"/>
      <c r="C6" s="563"/>
      <c r="D6" s="563"/>
      <c r="E6" s="563"/>
      <c r="F6" s="563"/>
      <c r="G6" s="563"/>
    </row>
    <row r="7" spans="1:7" s="61" customFormat="1" ht="16.5" customHeight="1">
      <c r="A7" s="563"/>
      <c r="B7" s="563"/>
      <c r="C7" s="563"/>
      <c r="D7" s="563"/>
      <c r="E7" s="563"/>
      <c r="F7" s="563"/>
      <c r="G7" s="563"/>
    </row>
    <row r="8" spans="1:8" s="61" customFormat="1" ht="66" customHeight="1">
      <c r="A8" s="562" t="s">
        <v>406</v>
      </c>
      <c r="B8" s="562"/>
      <c r="C8" s="562"/>
      <c r="D8" s="562"/>
      <c r="E8" s="562"/>
      <c r="F8" s="562"/>
      <c r="G8" s="562"/>
      <c r="H8" s="562"/>
    </row>
    <row r="9" spans="1:8" s="3" customFormat="1" ht="15.75">
      <c r="A9" s="62"/>
      <c r="B9" s="63"/>
      <c r="C9" s="64"/>
      <c r="D9" s="64"/>
      <c r="E9" s="64"/>
      <c r="F9" s="64"/>
      <c r="G9" s="65"/>
      <c r="H9" s="65" t="s">
        <v>254</v>
      </c>
    </row>
    <row r="10" spans="1:38" s="22" customFormat="1" ht="54" customHeight="1">
      <c r="A10" s="10" t="s">
        <v>256</v>
      </c>
      <c r="B10" s="11" t="s">
        <v>184</v>
      </c>
      <c r="C10" s="11" t="s">
        <v>180</v>
      </c>
      <c r="D10" s="16" t="s">
        <v>181</v>
      </c>
      <c r="E10" s="17" t="s">
        <v>255</v>
      </c>
      <c r="F10" s="18"/>
      <c r="G10" s="19" t="s">
        <v>182</v>
      </c>
      <c r="H10" s="20" t="s">
        <v>183</v>
      </c>
      <c r="I10" s="57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4" customFormat="1" ht="18.75">
      <c r="A11" s="161" t="s">
        <v>189</v>
      </c>
      <c r="B11" s="162"/>
      <c r="C11" s="163"/>
      <c r="D11" s="164"/>
      <c r="E11" s="16"/>
      <c r="F11" s="19"/>
      <c r="G11" s="165"/>
      <c r="H11" s="309">
        <f>+H12</f>
        <v>2370.756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38" s="34" customFormat="1" ht="18.75">
      <c r="A12" s="161" t="s">
        <v>408</v>
      </c>
      <c r="B12" s="166" t="s">
        <v>185</v>
      </c>
      <c r="C12" s="163"/>
      <c r="D12" s="164"/>
      <c r="E12" s="16"/>
      <c r="F12" s="19"/>
      <c r="G12" s="165"/>
      <c r="H12" s="309">
        <f>H13+H74+H81+H113+H130</f>
        <v>2370.756</v>
      </c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1:38" s="34" customFormat="1" ht="18.75">
      <c r="A13" s="161" t="s">
        <v>190</v>
      </c>
      <c r="B13" s="166" t="s">
        <v>185</v>
      </c>
      <c r="C13" s="163" t="s">
        <v>186</v>
      </c>
      <c r="D13" s="164"/>
      <c r="E13" s="16"/>
      <c r="F13" s="19"/>
      <c r="G13" s="165"/>
      <c r="H13" s="309">
        <f>H14+H19+H26+H45+H50+H55</f>
        <v>1430</v>
      </c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1:38" s="34" customFormat="1" ht="37.5">
      <c r="A14" s="167" t="s">
        <v>191</v>
      </c>
      <c r="B14" s="166" t="s">
        <v>185</v>
      </c>
      <c r="C14" s="163" t="s">
        <v>186</v>
      </c>
      <c r="D14" s="164" t="s">
        <v>187</v>
      </c>
      <c r="E14" s="16"/>
      <c r="F14" s="19"/>
      <c r="G14" s="165"/>
      <c r="H14" s="309">
        <f>+H15</f>
        <v>360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1:38" s="36" customFormat="1" ht="18.75">
      <c r="A15" s="168" t="s">
        <v>311</v>
      </c>
      <c r="B15" s="169" t="s">
        <v>185</v>
      </c>
      <c r="C15" s="170" t="s">
        <v>186</v>
      </c>
      <c r="D15" s="171" t="s">
        <v>187</v>
      </c>
      <c r="E15" s="172" t="s">
        <v>310</v>
      </c>
      <c r="F15" s="173" t="s">
        <v>258</v>
      </c>
      <c r="G15" s="174"/>
      <c r="H15" s="303">
        <f>+H16</f>
        <v>360</v>
      </c>
      <c r="I15" s="27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38" s="38" customFormat="1" ht="19.5">
      <c r="A16" s="175" t="s">
        <v>313</v>
      </c>
      <c r="B16" s="176" t="s">
        <v>185</v>
      </c>
      <c r="C16" s="177" t="s">
        <v>186</v>
      </c>
      <c r="D16" s="178" t="s">
        <v>187</v>
      </c>
      <c r="E16" s="179" t="s">
        <v>312</v>
      </c>
      <c r="F16" s="2" t="s">
        <v>258</v>
      </c>
      <c r="G16" s="180"/>
      <c r="H16" s="310">
        <f>+H17</f>
        <v>360</v>
      </c>
      <c r="I16" s="15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38" customFormat="1" ht="19.5">
      <c r="A17" s="175" t="s">
        <v>267</v>
      </c>
      <c r="B17" s="176" t="s">
        <v>185</v>
      </c>
      <c r="C17" s="177" t="s">
        <v>186</v>
      </c>
      <c r="D17" s="178" t="s">
        <v>187</v>
      </c>
      <c r="E17" s="179" t="s">
        <v>312</v>
      </c>
      <c r="F17" s="2" t="s">
        <v>266</v>
      </c>
      <c r="G17" s="180"/>
      <c r="H17" s="310">
        <f>+H18</f>
        <v>360</v>
      </c>
      <c r="I17" s="15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38" customFormat="1" ht="48.75" customHeight="1">
      <c r="A18" s="181" t="s">
        <v>193</v>
      </c>
      <c r="B18" s="162" t="s">
        <v>185</v>
      </c>
      <c r="C18" s="162" t="s">
        <v>186</v>
      </c>
      <c r="D18" s="182" t="s">
        <v>187</v>
      </c>
      <c r="E18" s="179" t="s">
        <v>312</v>
      </c>
      <c r="F18" s="2" t="s">
        <v>266</v>
      </c>
      <c r="G18" s="180" t="s">
        <v>188</v>
      </c>
      <c r="H18" s="310">
        <v>360</v>
      </c>
      <c r="I18" s="15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38" customFormat="1" ht="37.5">
      <c r="A19" s="167" t="s">
        <v>203</v>
      </c>
      <c r="B19" s="166" t="s">
        <v>185</v>
      </c>
      <c r="C19" s="163" t="s">
        <v>186</v>
      </c>
      <c r="D19" s="163" t="s">
        <v>192</v>
      </c>
      <c r="E19" s="164"/>
      <c r="F19" s="165"/>
      <c r="G19" s="163"/>
      <c r="H19" s="309">
        <f>+H20</f>
        <v>1069</v>
      </c>
      <c r="I19" s="1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38" customFormat="1" ht="19.5">
      <c r="A20" s="168" t="s">
        <v>314</v>
      </c>
      <c r="B20" s="169" t="s">
        <v>185</v>
      </c>
      <c r="C20" s="170" t="s">
        <v>186</v>
      </c>
      <c r="D20" s="171" t="s">
        <v>192</v>
      </c>
      <c r="E20" s="183" t="s">
        <v>456</v>
      </c>
      <c r="F20" s="184" t="s">
        <v>258</v>
      </c>
      <c r="G20" s="174"/>
      <c r="H20" s="303">
        <f>+H21</f>
        <v>1069</v>
      </c>
      <c r="I20" s="15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38" customFormat="1" ht="19.5">
      <c r="A21" s="175" t="s">
        <v>315</v>
      </c>
      <c r="B21" s="176" t="s">
        <v>185</v>
      </c>
      <c r="C21" s="177" t="s">
        <v>186</v>
      </c>
      <c r="D21" s="178" t="s">
        <v>192</v>
      </c>
      <c r="E21" s="179" t="s">
        <v>457</v>
      </c>
      <c r="F21" s="2" t="s">
        <v>258</v>
      </c>
      <c r="G21" s="180"/>
      <c r="H21" s="310">
        <f>+H22</f>
        <v>1069</v>
      </c>
      <c r="I21" s="15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9" s="37" customFormat="1" ht="19.5">
      <c r="A22" s="175" t="s">
        <v>267</v>
      </c>
      <c r="B22" s="176" t="s">
        <v>185</v>
      </c>
      <c r="C22" s="177" t="s">
        <v>186</v>
      </c>
      <c r="D22" s="178" t="s">
        <v>192</v>
      </c>
      <c r="E22" s="179" t="s">
        <v>457</v>
      </c>
      <c r="F22" s="2" t="s">
        <v>266</v>
      </c>
      <c r="G22" s="180"/>
      <c r="H22" s="310">
        <f>SUM(H23:H25)</f>
        <v>1069</v>
      </c>
      <c r="I22" s="15"/>
    </row>
    <row r="23" spans="1:9" s="37" customFormat="1" ht="43.5" customHeight="1">
      <c r="A23" s="181" t="s">
        <v>193</v>
      </c>
      <c r="B23" s="162" t="s">
        <v>185</v>
      </c>
      <c r="C23" s="162" t="s">
        <v>186</v>
      </c>
      <c r="D23" s="182" t="s">
        <v>192</v>
      </c>
      <c r="E23" s="179" t="s">
        <v>457</v>
      </c>
      <c r="F23" s="2" t="s">
        <v>266</v>
      </c>
      <c r="G23" s="180" t="s">
        <v>188</v>
      </c>
      <c r="H23" s="310">
        <v>706</v>
      </c>
      <c r="I23" s="15"/>
    </row>
    <row r="24" spans="1:9" s="37" customFormat="1" ht="19.5">
      <c r="A24" s="185" t="s">
        <v>194</v>
      </c>
      <c r="B24" s="162" t="s">
        <v>185</v>
      </c>
      <c r="C24" s="162" t="s">
        <v>186</v>
      </c>
      <c r="D24" s="182" t="s">
        <v>192</v>
      </c>
      <c r="E24" s="179" t="s">
        <v>457</v>
      </c>
      <c r="F24" s="2" t="s">
        <v>266</v>
      </c>
      <c r="G24" s="180" t="s">
        <v>195</v>
      </c>
      <c r="H24" s="310">
        <v>200</v>
      </c>
      <c r="I24" s="15"/>
    </row>
    <row r="25" spans="1:9" s="37" customFormat="1" ht="19.5">
      <c r="A25" s="185" t="s">
        <v>196</v>
      </c>
      <c r="B25" s="162" t="s">
        <v>185</v>
      </c>
      <c r="C25" s="162" t="s">
        <v>186</v>
      </c>
      <c r="D25" s="182" t="s">
        <v>192</v>
      </c>
      <c r="E25" s="179" t="s">
        <v>457</v>
      </c>
      <c r="F25" s="2" t="s">
        <v>266</v>
      </c>
      <c r="G25" s="180" t="s">
        <v>197</v>
      </c>
      <c r="H25" s="310">
        <v>163</v>
      </c>
      <c r="I25" s="15"/>
    </row>
    <row r="26" spans="1:9" s="37" customFormat="1" ht="2.25" customHeight="1" hidden="1">
      <c r="A26" s="186" t="s">
        <v>204</v>
      </c>
      <c r="B26" s="166" t="s">
        <v>185</v>
      </c>
      <c r="C26" s="166" t="s">
        <v>186</v>
      </c>
      <c r="D26" s="187" t="s">
        <v>198</v>
      </c>
      <c r="E26" s="187"/>
      <c r="F26" s="188"/>
      <c r="G26" s="189"/>
      <c r="H26" s="311">
        <f>+H27</f>
        <v>0</v>
      </c>
      <c r="I26" s="15"/>
    </row>
    <row r="27" spans="1:38" s="38" customFormat="1" ht="19.5" hidden="1">
      <c r="A27" s="168" t="s">
        <v>317</v>
      </c>
      <c r="B27" s="169" t="s">
        <v>185</v>
      </c>
      <c r="C27" s="170" t="s">
        <v>186</v>
      </c>
      <c r="D27" s="171" t="s">
        <v>198</v>
      </c>
      <c r="E27" s="183" t="s">
        <v>316</v>
      </c>
      <c r="F27" s="184" t="s">
        <v>258</v>
      </c>
      <c r="G27" s="174"/>
      <c r="H27" s="303">
        <f>+H28+H33+H38</f>
        <v>0</v>
      </c>
      <c r="I27" s="15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38" customFormat="1" ht="19.5" hidden="1">
      <c r="A28" s="175" t="s">
        <v>319</v>
      </c>
      <c r="B28" s="176" t="s">
        <v>185</v>
      </c>
      <c r="C28" s="177" t="s">
        <v>186</v>
      </c>
      <c r="D28" s="178" t="s">
        <v>198</v>
      </c>
      <c r="E28" s="179" t="s">
        <v>318</v>
      </c>
      <c r="F28" s="2" t="s">
        <v>258</v>
      </c>
      <c r="G28" s="180"/>
      <c r="H28" s="310">
        <f>+H29</f>
        <v>0</v>
      </c>
      <c r="I28" s="15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9" s="37" customFormat="1" ht="19.5" hidden="1">
      <c r="A29" s="175" t="s">
        <v>267</v>
      </c>
      <c r="B29" s="176" t="s">
        <v>185</v>
      </c>
      <c r="C29" s="177" t="s">
        <v>186</v>
      </c>
      <c r="D29" s="178" t="s">
        <v>198</v>
      </c>
      <c r="E29" s="179" t="s">
        <v>318</v>
      </c>
      <c r="F29" s="2" t="s">
        <v>266</v>
      </c>
      <c r="G29" s="180"/>
      <c r="H29" s="310">
        <f>SUM(H30:H32)</f>
        <v>0</v>
      </c>
      <c r="I29" s="15"/>
    </row>
    <row r="30" spans="1:9" s="37" customFormat="1" ht="43.5" customHeight="1" hidden="1">
      <c r="A30" s="181" t="s">
        <v>193</v>
      </c>
      <c r="B30" s="162" t="s">
        <v>185</v>
      </c>
      <c r="C30" s="162" t="s">
        <v>186</v>
      </c>
      <c r="D30" s="182" t="s">
        <v>198</v>
      </c>
      <c r="E30" s="179" t="s">
        <v>318</v>
      </c>
      <c r="F30" s="2" t="s">
        <v>266</v>
      </c>
      <c r="G30" s="180" t="s">
        <v>188</v>
      </c>
      <c r="H30" s="310"/>
      <c r="I30" s="15"/>
    </row>
    <row r="31" spans="1:9" s="37" customFormat="1" ht="19.5" hidden="1">
      <c r="A31" s="185" t="s">
        <v>194</v>
      </c>
      <c r="B31" s="162" t="s">
        <v>185</v>
      </c>
      <c r="C31" s="162" t="s">
        <v>186</v>
      </c>
      <c r="D31" s="182" t="s">
        <v>198</v>
      </c>
      <c r="E31" s="179" t="s">
        <v>318</v>
      </c>
      <c r="F31" s="2" t="s">
        <v>266</v>
      </c>
      <c r="G31" s="180" t="s">
        <v>195</v>
      </c>
      <c r="H31" s="310"/>
      <c r="I31" s="15"/>
    </row>
    <row r="32" spans="1:9" s="37" customFormat="1" ht="19.5" hidden="1">
      <c r="A32" s="185" t="s">
        <v>196</v>
      </c>
      <c r="B32" s="162" t="s">
        <v>185</v>
      </c>
      <c r="C32" s="162" t="s">
        <v>186</v>
      </c>
      <c r="D32" s="182" t="s">
        <v>198</v>
      </c>
      <c r="E32" s="179" t="s">
        <v>318</v>
      </c>
      <c r="F32" s="2" t="s">
        <v>266</v>
      </c>
      <c r="G32" s="180" t="s">
        <v>197</v>
      </c>
      <c r="H32" s="310"/>
      <c r="I32" s="15"/>
    </row>
    <row r="33" spans="1:38" s="38" customFormat="1" ht="19.5" hidden="1">
      <c r="A33" s="175" t="s">
        <v>321</v>
      </c>
      <c r="B33" s="176" t="s">
        <v>185</v>
      </c>
      <c r="C33" s="177" t="s">
        <v>186</v>
      </c>
      <c r="D33" s="178" t="s">
        <v>198</v>
      </c>
      <c r="E33" s="179" t="s">
        <v>320</v>
      </c>
      <c r="F33" s="2" t="s">
        <v>258</v>
      </c>
      <c r="G33" s="180"/>
      <c r="H33" s="310">
        <f>+H34</f>
        <v>0</v>
      </c>
      <c r="I33" s="15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9" s="37" customFormat="1" ht="17.25" customHeight="1" hidden="1">
      <c r="A34" s="175" t="s">
        <v>267</v>
      </c>
      <c r="B34" s="176" t="s">
        <v>185</v>
      </c>
      <c r="C34" s="177" t="s">
        <v>186</v>
      </c>
      <c r="D34" s="178" t="s">
        <v>198</v>
      </c>
      <c r="E34" s="179" t="s">
        <v>320</v>
      </c>
      <c r="F34" s="2" t="s">
        <v>266</v>
      </c>
      <c r="G34" s="180"/>
      <c r="H34" s="310">
        <f>SUM(H35:H37)</f>
        <v>0</v>
      </c>
      <c r="I34" s="15"/>
    </row>
    <row r="35" spans="1:9" s="37" customFormat="1" ht="43.5" customHeight="1" hidden="1">
      <c r="A35" s="181" t="s">
        <v>193</v>
      </c>
      <c r="B35" s="162" t="s">
        <v>185</v>
      </c>
      <c r="C35" s="162" t="s">
        <v>186</v>
      </c>
      <c r="D35" s="182" t="s">
        <v>198</v>
      </c>
      <c r="E35" s="179" t="s">
        <v>320</v>
      </c>
      <c r="F35" s="2" t="s">
        <v>266</v>
      </c>
      <c r="G35" s="180" t="s">
        <v>188</v>
      </c>
      <c r="H35" s="310"/>
      <c r="I35" s="15"/>
    </row>
    <row r="36" spans="1:9" s="37" customFormat="1" ht="19.5" hidden="1">
      <c r="A36" s="185" t="s">
        <v>194</v>
      </c>
      <c r="B36" s="162" t="s">
        <v>185</v>
      </c>
      <c r="C36" s="162" t="s">
        <v>186</v>
      </c>
      <c r="D36" s="182" t="s">
        <v>198</v>
      </c>
      <c r="E36" s="179" t="s">
        <v>320</v>
      </c>
      <c r="F36" s="2" t="s">
        <v>266</v>
      </c>
      <c r="G36" s="180" t="s">
        <v>195</v>
      </c>
      <c r="H36" s="310"/>
      <c r="I36" s="15"/>
    </row>
    <row r="37" spans="1:9" s="37" customFormat="1" ht="19.5" hidden="1">
      <c r="A37" s="185" t="s">
        <v>196</v>
      </c>
      <c r="B37" s="162" t="s">
        <v>185</v>
      </c>
      <c r="C37" s="162" t="s">
        <v>186</v>
      </c>
      <c r="D37" s="182" t="s">
        <v>198</v>
      </c>
      <c r="E37" s="179" t="s">
        <v>320</v>
      </c>
      <c r="F37" s="2" t="s">
        <v>266</v>
      </c>
      <c r="G37" s="180" t="s">
        <v>197</v>
      </c>
      <c r="H37" s="310"/>
      <c r="I37" s="15"/>
    </row>
    <row r="38" spans="1:38" s="38" customFormat="1" ht="19.5" hidden="1">
      <c r="A38" s="175" t="s">
        <v>323</v>
      </c>
      <c r="B38" s="176" t="s">
        <v>185</v>
      </c>
      <c r="C38" s="177" t="s">
        <v>186</v>
      </c>
      <c r="D38" s="178" t="s">
        <v>198</v>
      </c>
      <c r="E38" s="179" t="s">
        <v>322</v>
      </c>
      <c r="F38" s="2" t="s">
        <v>258</v>
      </c>
      <c r="G38" s="180"/>
      <c r="H38" s="310">
        <f>+H39</f>
        <v>0</v>
      </c>
      <c r="I38" s="15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9" s="37" customFormat="1" ht="19.5" hidden="1">
      <c r="A39" s="175" t="s">
        <v>267</v>
      </c>
      <c r="B39" s="176" t="s">
        <v>185</v>
      </c>
      <c r="C39" s="177" t="s">
        <v>186</v>
      </c>
      <c r="D39" s="178" t="s">
        <v>198</v>
      </c>
      <c r="E39" s="179" t="s">
        <v>322</v>
      </c>
      <c r="F39" s="2" t="s">
        <v>266</v>
      </c>
      <c r="G39" s="180"/>
      <c r="H39" s="310">
        <f>SUM(H40:H42)</f>
        <v>0</v>
      </c>
      <c r="I39" s="15"/>
    </row>
    <row r="40" spans="1:9" s="37" customFormat="1" ht="43.5" customHeight="1" hidden="1">
      <c r="A40" s="181" t="s">
        <v>193</v>
      </c>
      <c r="B40" s="162" t="s">
        <v>185</v>
      </c>
      <c r="C40" s="162" t="s">
        <v>186</v>
      </c>
      <c r="D40" s="182" t="s">
        <v>198</v>
      </c>
      <c r="E40" s="179" t="s">
        <v>322</v>
      </c>
      <c r="F40" s="2" t="s">
        <v>266</v>
      </c>
      <c r="G40" s="180" t="s">
        <v>188</v>
      </c>
      <c r="H40" s="310"/>
      <c r="I40" s="15"/>
    </row>
    <row r="41" spans="1:9" s="37" customFormat="1" ht="19.5" hidden="1">
      <c r="A41" s="185" t="s">
        <v>194</v>
      </c>
      <c r="B41" s="162" t="s">
        <v>185</v>
      </c>
      <c r="C41" s="162" t="s">
        <v>186</v>
      </c>
      <c r="D41" s="182" t="s">
        <v>198</v>
      </c>
      <c r="E41" s="179" t="s">
        <v>322</v>
      </c>
      <c r="F41" s="2" t="s">
        <v>266</v>
      </c>
      <c r="G41" s="180" t="s">
        <v>195</v>
      </c>
      <c r="H41" s="310"/>
      <c r="I41" s="15"/>
    </row>
    <row r="42" spans="1:9" s="37" customFormat="1" ht="19.5" hidden="1">
      <c r="A42" s="185" t="s">
        <v>196</v>
      </c>
      <c r="B42" s="162" t="s">
        <v>185</v>
      </c>
      <c r="C42" s="162" t="s">
        <v>186</v>
      </c>
      <c r="D42" s="182" t="s">
        <v>198</v>
      </c>
      <c r="E42" s="179" t="s">
        <v>322</v>
      </c>
      <c r="F42" s="2" t="s">
        <v>266</v>
      </c>
      <c r="G42" s="180" t="s">
        <v>197</v>
      </c>
      <c r="H42" s="310"/>
      <c r="I42" s="15"/>
    </row>
    <row r="43" spans="1:9" s="37" customFormat="1" ht="37.5" hidden="1">
      <c r="A43" s="190" t="s">
        <v>325</v>
      </c>
      <c r="B43" s="177" t="s">
        <v>185</v>
      </c>
      <c r="C43" s="177" t="s">
        <v>186</v>
      </c>
      <c r="D43" s="178" t="s">
        <v>198</v>
      </c>
      <c r="E43" s="191" t="s">
        <v>322</v>
      </c>
      <c r="F43" s="192" t="s">
        <v>324</v>
      </c>
      <c r="G43" s="180"/>
      <c r="H43" s="310">
        <f>+H44</f>
        <v>0</v>
      </c>
      <c r="I43" s="15"/>
    </row>
    <row r="44" spans="1:9" s="33" customFormat="1" ht="18.75" hidden="1">
      <c r="A44" s="181" t="s">
        <v>199</v>
      </c>
      <c r="B44" s="162" t="s">
        <v>185</v>
      </c>
      <c r="C44" s="162" t="s">
        <v>186</v>
      </c>
      <c r="D44" s="162" t="s">
        <v>198</v>
      </c>
      <c r="E44" s="191" t="s">
        <v>322</v>
      </c>
      <c r="F44" s="192" t="s">
        <v>324</v>
      </c>
      <c r="G44" s="162" t="s">
        <v>200</v>
      </c>
      <c r="H44" s="312"/>
      <c r="I44" s="32"/>
    </row>
    <row r="45" spans="1:9" s="33" customFormat="1" ht="18.75" hidden="1">
      <c r="A45" s="193" t="s">
        <v>201</v>
      </c>
      <c r="B45" s="166" t="s">
        <v>185</v>
      </c>
      <c r="C45" s="165" t="s">
        <v>186</v>
      </c>
      <c r="D45" s="163" t="s">
        <v>202</v>
      </c>
      <c r="E45" s="16"/>
      <c r="F45" s="19"/>
      <c r="G45" s="194"/>
      <c r="H45" s="309">
        <f>H46</f>
        <v>0</v>
      </c>
      <c r="I45" s="32"/>
    </row>
    <row r="46" spans="1:9" s="33" customFormat="1" ht="18.75" hidden="1">
      <c r="A46" s="195" t="s">
        <v>333</v>
      </c>
      <c r="B46" s="169" t="s">
        <v>185</v>
      </c>
      <c r="C46" s="196" t="s">
        <v>186</v>
      </c>
      <c r="D46" s="197" t="s">
        <v>202</v>
      </c>
      <c r="E46" s="198" t="s">
        <v>332</v>
      </c>
      <c r="F46" s="199" t="s">
        <v>258</v>
      </c>
      <c r="G46" s="200"/>
      <c r="H46" s="309">
        <f>H47</f>
        <v>0</v>
      </c>
      <c r="I46" s="32"/>
    </row>
    <row r="47" spans="1:38" s="38" customFormat="1" ht="19.5" hidden="1">
      <c r="A47" s="175" t="s">
        <v>339</v>
      </c>
      <c r="B47" s="176" t="s">
        <v>185</v>
      </c>
      <c r="C47" s="177" t="s">
        <v>186</v>
      </c>
      <c r="D47" s="178" t="s">
        <v>202</v>
      </c>
      <c r="E47" s="201" t="s">
        <v>338</v>
      </c>
      <c r="F47" s="202" t="s">
        <v>258</v>
      </c>
      <c r="G47" s="180"/>
      <c r="H47" s="310">
        <f>+H48</f>
        <v>0</v>
      </c>
      <c r="I47" s="15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38" s="38" customFormat="1" ht="19.5" hidden="1">
      <c r="A48" s="175" t="s">
        <v>341</v>
      </c>
      <c r="B48" s="176" t="s">
        <v>185</v>
      </c>
      <c r="C48" s="177" t="s">
        <v>186</v>
      </c>
      <c r="D48" s="178" t="s">
        <v>202</v>
      </c>
      <c r="E48" s="201" t="s">
        <v>338</v>
      </c>
      <c r="F48" s="202" t="s">
        <v>340</v>
      </c>
      <c r="G48" s="180"/>
      <c r="H48" s="310">
        <f>+H49</f>
        <v>0</v>
      </c>
      <c r="I48" s="15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1:9" s="33" customFormat="1" ht="18.75" hidden="1">
      <c r="A49" s="203" t="s">
        <v>194</v>
      </c>
      <c r="B49" s="162" t="s">
        <v>185</v>
      </c>
      <c r="C49" s="162" t="s">
        <v>186</v>
      </c>
      <c r="D49" s="162" t="s">
        <v>202</v>
      </c>
      <c r="E49" s="201" t="s">
        <v>338</v>
      </c>
      <c r="F49" s="202" t="s">
        <v>340</v>
      </c>
      <c r="G49" s="162" t="s">
        <v>195</v>
      </c>
      <c r="H49" s="312"/>
      <c r="I49" s="32"/>
    </row>
    <row r="50" spans="1:9" s="29" customFormat="1" ht="20.25" customHeight="1" hidden="1">
      <c r="A50" s="186" t="s">
        <v>344</v>
      </c>
      <c r="B50" s="166" t="s">
        <v>185</v>
      </c>
      <c r="C50" s="166" t="s">
        <v>186</v>
      </c>
      <c r="D50" s="204">
        <v>11</v>
      </c>
      <c r="E50" s="16"/>
      <c r="F50" s="19"/>
      <c r="G50" s="162"/>
      <c r="H50" s="309">
        <f>H51</f>
        <v>0</v>
      </c>
      <c r="I50" s="25"/>
    </row>
    <row r="51" spans="1:9" s="29" customFormat="1" ht="20.25" customHeight="1" hidden="1">
      <c r="A51" s="181" t="s">
        <v>205</v>
      </c>
      <c r="B51" s="169" t="s">
        <v>185</v>
      </c>
      <c r="C51" s="162" t="s">
        <v>186</v>
      </c>
      <c r="D51" s="205">
        <v>11</v>
      </c>
      <c r="E51" s="206" t="s">
        <v>342</v>
      </c>
      <c r="F51" s="207" t="s">
        <v>258</v>
      </c>
      <c r="G51" s="208"/>
      <c r="H51" s="313">
        <f>H52</f>
        <v>0</v>
      </c>
      <c r="I51" s="25"/>
    </row>
    <row r="52" spans="1:9" s="29" customFormat="1" ht="20.25" customHeight="1" hidden="1">
      <c r="A52" s="181" t="s">
        <v>206</v>
      </c>
      <c r="B52" s="176" t="s">
        <v>185</v>
      </c>
      <c r="C52" s="162" t="s">
        <v>186</v>
      </c>
      <c r="D52" s="205">
        <v>11</v>
      </c>
      <c r="E52" s="206" t="s">
        <v>343</v>
      </c>
      <c r="F52" s="209" t="s">
        <v>258</v>
      </c>
      <c r="G52" s="208"/>
      <c r="H52" s="313">
        <f>H53</f>
        <v>0</v>
      </c>
      <c r="I52" s="25"/>
    </row>
    <row r="53" spans="1:9" s="29" customFormat="1" ht="18.75" hidden="1">
      <c r="A53" s="185" t="s">
        <v>345</v>
      </c>
      <c r="B53" s="176" t="s">
        <v>185</v>
      </c>
      <c r="C53" s="162" t="s">
        <v>186</v>
      </c>
      <c r="D53" s="205">
        <v>11</v>
      </c>
      <c r="E53" s="210" t="s">
        <v>343</v>
      </c>
      <c r="F53" s="211">
        <v>1403</v>
      </c>
      <c r="G53" s="208"/>
      <c r="H53" s="313">
        <f>H54</f>
        <v>0</v>
      </c>
      <c r="I53" s="25"/>
    </row>
    <row r="54" spans="1:9" s="29" customFormat="1" ht="20.25" customHeight="1" hidden="1">
      <c r="A54" s="185" t="s">
        <v>196</v>
      </c>
      <c r="B54" s="162" t="s">
        <v>185</v>
      </c>
      <c r="C54" s="162" t="s">
        <v>186</v>
      </c>
      <c r="D54" s="212">
        <v>11</v>
      </c>
      <c r="E54" s="206" t="s">
        <v>343</v>
      </c>
      <c r="F54" s="213">
        <v>1403</v>
      </c>
      <c r="G54" s="162" t="s">
        <v>197</v>
      </c>
      <c r="H54" s="314"/>
      <c r="I54" s="25"/>
    </row>
    <row r="55" spans="1:9" s="29" customFormat="1" ht="18" customHeight="1">
      <c r="A55" s="167" t="s">
        <v>207</v>
      </c>
      <c r="B55" s="166" t="s">
        <v>185</v>
      </c>
      <c r="C55" s="163" t="s">
        <v>186</v>
      </c>
      <c r="D55" s="164" t="s">
        <v>208</v>
      </c>
      <c r="E55" s="214"/>
      <c r="F55" s="18"/>
      <c r="G55" s="165"/>
      <c r="H55" s="309">
        <f>H56+H60+H64+H68</f>
        <v>1</v>
      </c>
      <c r="I55" s="25"/>
    </row>
    <row r="56" spans="1:9" s="39" customFormat="1" ht="18.75" hidden="1">
      <c r="A56" s="186"/>
      <c r="B56" s="169"/>
      <c r="C56" s="166"/>
      <c r="D56" s="187"/>
      <c r="E56" s="215"/>
      <c r="F56" s="216"/>
      <c r="G56" s="189"/>
      <c r="H56" s="309"/>
      <c r="I56" s="4"/>
    </row>
    <row r="57" spans="1:9" s="39" customFormat="1" ht="18.75" hidden="1">
      <c r="A57" s="181"/>
      <c r="B57" s="176"/>
      <c r="C57" s="162"/>
      <c r="D57" s="182"/>
      <c r="E57" s="206"/>
      <c r="F57" s="209"/>
      <c r="G57" s="217"/>
      <c r="H57" s="315"/>
      <c r="I57" s="4"/>
    </row>
    <row r="58" spans="1:9" s="29" customFormat="1" ht="18.75" hidden="1">
      <c r="A58" s="218"/>
      <c r="B58" s="176"/>
      <c r="C58" s="219"/>
      <c r="D58" s="220"/>
      <c r="E58" s="210"/>
      <c r="F58" s="211"/>
      <c r="G58" s="217"/>
      <c r="H58" s="315"/>
      <c r="I58" s="25"/>
    </row>
    <row r="59" spans="1:9" s="29" customFormat="1" ht="18.75" hidden="1">
      <c r="A59" s="221"/>
      <c r="B59" s="162"/>
      <c r="C59" s="222"/>
      <c r="D59" s="222"/>
      <c r="E59" s="206"/>
      <c r="F59" s="213"/>
      <c r="G59" s="222"/>
      <c r="H59" s="314"/>
      <c r="I59" s="25"/>
    </row>
    <row r="60" spans="1:9" s="39" customFormat="1" ht="56.25" hidden="1">
      <c r="A60" s="186" t="s">
        <v>382</v>
      </c>
      <c r="B60" s="169" t="s">
        <v>185</v>
      </c>
      <c r="C60" s="166" t="s">
        <v>186</v>
      </c>
      <c r="D60" s="187" t="s">
        <v>208</v>
      </c>
      <c r="E60" s="215" t="s">
        <v>210</v>
      </c>
      <c r="F60" s="216" t="s">
        <v>258</v>
      </c>
      <c r="G60" s="189"/>
      <c r="H60" s="309">
        <f>+H61</f>
        <v>0</v>
      </c>
      <c r="I60" s="4"/>
    </row>
    <row r="61" spans="1:9" s="39" customFormat="1" ht="56.25" hidden="1">
      <c r="A61" s="181" t="s">
        <v>378</v>
      </c>
      <c r="B61" s="176" t="s">
        <v>185</v>
      </c>
      <c r="C61" s="162" t="s">
        <v>186</v>
      </c>
      <c r="D61" s="182" t="s">
        <v>208</v>
      </c>
      <c r="E61" s="223" t="s">
        <v>284</v>
      </c>
      <c r="F61" s="224" t="s">
        <v>258</v>
      </c>
      <c r="G61" s="208"/>
      <c r="H61" s="313">
        <f>+H62</f>
        <v>0</v>
      </c>
      <c r="I61" s="4"/>
    </row>
    <row r="62" spans="1:249" s="37" customFormat="1" ht="19.5" hidden="1">
      <c r="A62" s="175" t="s">
        <v>286</v>
      </c>
      <c r="B62" s="176" t="s">
        <v>185</v>
      </c>
      <c r="C62" s="177" t="s">
        <v>186</v>
      </c>
      <c r="D62" s="178" t="s">
        <v>208</v>
      </c>
      <c r="E62" s="201" t="s">
        <v>284</v>
      </c>
      <c r="F62" s="202" t="s">
        <v>285</v>
      </c>
      <c r="G62" s="225"/>
      <c r="H62" s="316">
        <f>+H63</f>
        <v>0</v>
      </c>
      <c r="I62" s="4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</row>
    <row r="63" spans="1:249" s="37" customFormat="1" ht="19.5" hidden="1">
      <c r="A63" s="226" t="s">
        <v>194</v>
      </c>
      <c r="B63" s="162" t="s">
        <v>185</v>
      </c>
      <c r="C63" s="162" t="s">
        <v>186</v>
      </c>
      <c r="D63" s="162" t="s">
        <v>208</v>
      </c>
      <c r="E63" s="201" t="s">
        <v>284</v>
      </c>
      <c r="F63" s="202" t="s">
        <v>285</v>
      </c>
      <c r="G63" s="162" t="s">
        <v>195</v>
      </c>
      <c r="H63" s="314"/>
      <c r="I63" s="4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</row>
    <row r="64" spans="1:9" s="39" customFormat="1" ht="18.75" hidden="1">
      <c r="A64" s="227" t="s">
        <v>327</v>
      </c>
      <c r="B64" s="169" t="s">
        <v>185</v>
      </c>
      <c r="C64" s="196" t="s">
        <v>186</v>
      </c>
      <c r="D64" s="228">
        <v>13</v>
      </c>
      <c r="E64" s="229" t="s">
        <v>326</v>
      </c>
      <c r="F64" s="230" t="s">
        <v>258</v>
      </c>
      <c r="G64" s="231"/>
      <c r="H64" s="317">
        <f>+H65</f>
        <v>0</v>
      </c>
      <c r="I64" s="25" t="s">
        <v>212</v>
      </c>
    </row>
    <row r="65" spans="1:9" s="29" customFormat="1" ht="18.75" hidden="1">
      <c r="A65" s="181" t="s">
        <v>329</v>
      </c>
      <c r="B65" s="176" t="s">
        <v>185</v>
      </c>
      <c r="C65" s="232" t="s">
        <v>186</v>
      </c>
      <c r="D65" s="233">
        <v>13</v>
      </c>
      <c r="E65" s="234" t="s">
        <v>328</v>
      </c>
      <c r="F65" s="235" t="s">
        <v>258</v>
      </c>
      <c r="G65" s="236"/>
      <c r="H65" s="313">
        <f>H66</f>
        <v>0</v>
      </c>
      <c r="I65" s="25"/>
    </row>
    <row r="66" spans="1:9" s="29" customFormat="1" ht="18.75" hidden="1">
      <c r="A66" s="185" t="s">
        <v>331</v>
      </c>
      <c r="B66" s="176" t="s">
        <v>185</v>
      </c>
      <c r="C66" s="237" t="s">
        <v>186</v>
      </c>
      <c r="D66" s="233">
        <v>13</v>
      </c>
      <c r="E66" s="234" t="s">
        <v>328</v>
      </c>
      <c r="F66" s="235" t="s">
        <v>330</v>
      </c>
      <c r="G66" s="236"/>
      <c r="H66" s="313">
        <f>H67</f>
        <v>0</v>
      </c>
      <c r="I66" s="25"/>
    </row>
    <row r="67" spans="1:9" s="29" customFormat="1" ht="18.75" hidden="1">
      <c r="A67" s="221" t="s">
        <v>194</v>
      </c>
      <c r="B67" s="162" t="s">
        <v>185</v>
      </c>
      <c r="C67" s="237" t="s">
        <v>186</v>
      </c>
      <c r="D67" s="238">
        <v>13</v>
      </c>
      <c r="E67" s="239" t="s">
        <v>328</v>
      </c>
      <c r="F67" s="207" t="s">
        <v>330</v>
      </c>
      <c r="G67" s="237" t="s">
        <v>195</v>
      </c>
      <c r="H67" s="318"/>
      <c r="I67" s="25"/>
    </row>
    <row r="68" spans="1:9" s="29" customFormat="1" ht="18.75">
      <c r="A68" s="240" t="s">
        <v>333</v>
      </c>
      <c r="B68" s="169" t="s">
        <v>185</v>
      </c>
      <c r="C68" s="241" t="s">
        <v>186</v>
      </c>
      <c r="D68" s="241" t="s">
        <v>208</v>
      </c>
      <c r="E68" s="242" t="s">
        <v>332</v>
      </c>
      <c r="F68" s="216" t="s">
        <v>258</v>
      </c>
      <c r="G68" s="243"/>
      <c r="H68" s="309">
        <f>+H69</f>
        <v>1</v>
      </c>
      <c r="I68" s="25"/>
    </row>
    <row r="69" spans="1:9" s="29" customFormat="1" ht="18.75">
      <c r="A69" s="244" t="s">
        <v>335</v>
      </c>
      <c r="B69" s="176" t="s">
        <v>185</v>
      </c>
      <c r="C69" s="194" t="s">
        <v>186</v>
      </c>
      <c r="D69" s="194" t="s">
        <v>208</v>
      </c>
      <c r="E69" s="245" t="s">
        <v>334</v>
      </c>
      <c r="F69" s="235" t="s">
        <v>258</v>
      </c>
      <c r="G69" s="246"/>
      <c r="H69" s="313">
        <f>+H70</f>
        <v>1</v>
      </c>
      <c r="I69" s="25" t="s">
        <v>211</v>
      </c>
    </row>
    <row r="70" spans="1:255" s="41" customFormat="1" ht="19.5">
      <c r="A70" s="185" t="s">
        <v>261</v>
      </c>
      <c r="B70" s="176" t="s">
        <v>185</v>
      </c>
      <c r="C70" s="162" t="s">
        <v>186</v>
      </c>
      <c r="D70" s="162">
        <v>13</v>
      </c>
      <c r="E70" s="239" t="s">
        <v>334</v>
      </c>
      <c r="F70" s="207" t="s">
        <v>260</v>
      </c>
      <c r="G70" s="162"/>
      <c r="H70" s="314">
        <f>SUM(H71:H73)</f>
        <v>1</v>
      </c>
      <c r="I70" s="58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1" customFormat="1" ht="56.25">
      <c r="A71" s="181" t="s">
        <v>193</v>
      </c>
      <c r="B71" s="162" t="s">
        <v>185</v>
      </c>
      <c r="C71" s="162" t="s">
        <v>186</v>
      </c>
      <c r="D71" s="162">
        <v>13</v>
      </c>
      <c r="E71" s="239" t="s">
        <v>334</v>
      </c>
      <c r="F71" s="207" t="s">
        <v>260</v>
      </c>
      <c r="G71" s="162" t="s">
        <v>188</v>
      </c>
      <c r="H71" s="314"/>
      <c r="I71" s="58"/>
      <c r="J71" s="43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1" customFormat="1" ht="19.5">
      <c r="A72" s="247" t="s">
        <v>194</v>
      </c>
      <c r="B72" s="162" t="s">
        <v>185</v>
      </c>
      <c r="C72" s="162" t="s">
        <v>186</v>
      </c>
      <c r="D72" s="162">
        <v>13</v>
      </c>
      <c r="E72" s="239" t="s">
        <v>334</v>
      </c>
      <c r="F72" s="207" t="s">
        <v>260</v>
      </c>
      <c r="G72" s="162" t="s">
        <v>195</v>
      </c>
      <c r="H72" s="314">
        <v>1</v>
      </c>
      <c r="I72" s="58"/>
      <c r="J72" s="43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1" customFormat="1" ht="19.5">
      <c r="A73" s="185" t="s">
        <v>196</v>
      </c>
      <c r="B73" s="162" t="s">
        <v>185</v>
      </c>
      <c r="C73" s="162" t="s">
        <v>186</v>
      </c>
      <c r="D73" s="162">
        <v>13</v>
      </c>
      <c r="E73" s="239" t="s">
        <v>334</v>
      </c>
      <c r="F73" s="207" t="s">
        <v>260</v>
      </c>
      <c r="G73" s="162" t="s">
        <v>197</v>
      </c>
      <c r="H73" s="314"/>
      <c r="I73" s="58"/>
      <c r="J73" s="43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9" s="29" customFormat="1" ht="18.75">
      <c r="A74" s="248" t="s">
        <v>213</v>
      </c>
      <c r="B74" s="249" t="s">
        <v>185</v>
      </c>
      <c r="C74" s="250" t="s">
        <v>187</v>
      </c>
      <c r="D74" s="251"/>
      <c r="E74" s="252"/>
      <c r="F74" s="253"/>
      <c r="G74" s="254"/>
      <c r="H74" s="309">
        <f>+H75</f>
        <v>69.243</v>
      </c>
      <c r="I74" s="25"/>
    </row>
    <row r="75" spans="1:9" s="29" customFormat="1" ht="18.75">
      <c r="A75" s="248" t="s">
        <v>214</v>
      </c>
      <c r="B75" s="166" t="s">
        <v>185</v>
      </c>
      <c r="C75" s="250" t="s">
        <v>187</v>
      </c>
      <c r="D75" s="250" t="s">
        <v>215</v>
      </c>
      <c r="E75" s="255"/>
      <c r="F75" s="256"/>
      <c r="G75" s="250"/>
      <c r="H75" s="309">
        <f>H76</f>
        <v>69.243</v>
      </c>
      <c r="I75" s="25"/>
    </row>
    <row r="76" spans="1:9" s="39" customFormat="1" ht="18.75">
      <c r="A76" s="240" t="s">
        <v>333</v>
      </c>
      <c r="B76" s="169" t="s">
        <v>185</v>
      </c>
      <c r="C76" s="241" t="s">
        <v>187</v>
      </c>
      <c r="D76" s="241" t="s">
        <v>215</v>
      </c>
      <c r="E76" s="242" t="s">
        <v>332</v>
      </c>
      <c r="F76" s="216" t="s">
        <v>258</v>
      </c>
      <c r="G76" s="243"/>
      <c r="H76" s="309">
        <f>H77</f>
        <v>69.243</v>
      </c>
      <c r="I76" s="4"/>
    </row>
    <row r="77" spans="1:9" s="29" customFormat="1" ht="18.75">
      <c r="A77" s="244" t="s">
        <v>335</v>
      </c>
      <c r="B77" s="176" t="s">
        <v>185</v>
      </c>
      <c r="C77" s="194" t="s">
        <v>187</v>
      </c>
      <c r="D77" s="194" t="s">
        <v>215</v>
      </c>
      <c r="E77" s="245" t="s">
        <v>334</v>
      </c>
      <c r="F77" s="235" t="s">
        <v>258</v>
      </c>
      <c r="G77" s="246"/>
      <c r="H77" s="313">
        <f>H78</f>
        <v>69.243</v>
      </c>
      <c r="I77" s="25"/>
    </row>
    <row r="78" spans="1:9" s="29" customFormat="1" ht="18.75">
      <c r="A78" s="244" t="s">
        <v>337</v>
      </c>
      <c r="B78" s="176" t="s">
        <v>185</v>
      </c>
      <c r="C78" s="257" t="s">
        <v>187</v>
      </c>
      <c r="D78" s="257" t="s">
        <v>215</v>
      </c>
      <c r="E78" s="245" t="s">
        <v>458</v>
      </c>
      <c r="F78" s="235" t="s">
        <v>459</v>
      </c>
      <c r="G78" s="257"/>
      <c r="H78" s="313">
        <f>SUM(H79:H80)</f>
        <v>69.243</v>
      </c>
      <c r="I78" s="25"/>
    </row>
    <row r="79" spans="1:9" s="29" customFormat="1" ht="39.75" customHeight="1">
      <c r="A79" s="181" t="s">
        <v>193</v>
      </c>
      <c r="B79" s="162" t="s">
        <v>185</v>
      </c>
      <c r="C79" s="162" t="s">
        <v>187</v>
      </c>
      <c r="D79" s="162" t="s">
        <v>215</v>
      </c>
      <c r="E79" s="245" t="s">
        <v>458</v>
      </c>
      <c r="F79" s="235" t="s">
        <v>459</v>
      </c>
      <c r="G79" s="162" t="s">
        <v>188</v>
      </c>
      <c r="H79" s="314">
        <v>63.4</v>
      </c>
      <c r="I79" s="25"/>
    </row>
    <row r="80" spans="1:9" s="29" customFormat="1" ht="21.75" customHeight="1">
      <c r="A80" s="185" t="s">
        <v>194</v>
      </c>
      <c r="B80" s="162" t="s">
        <v>185</v>
      </c>
      <c r="C80" s="162" t="s">
        <v>187</v>
      </c>
      <c r="D80" s="162" t="s">
        <v>215</v>
      </c>
      <c r="E80" s="245" t="s">
        <v>458</v>
      </c>
      <c r="F80" s="235" t="s">
        <v>459</v>
      </c>
      <c r="G80" s="162" t="s">
        <v>195</v>
      </c>
      <c r="H80" s="314">
        <v>5.843</v>
      </c>
      <c r="I80" s="25"/>
    </row>
    <row r="81" spans="1:9" s="44" customFormat="1" ht="18.75">
      <c r="A81" s="161" t="s">
        <v>216</v>
      </c>
      <c r="B81" s="249" t="s">
        <v>185</v>
      </c>
      <c r="C81" s="258" t="s">
        <v>215</v>
      </c>
      <c r="D81" s="258"/>
      <c r="E81" s="252"/>
      <c r="F81" s="253"/>
      <c r="G81" s="258"/>
      <c r="H81" s="319">
        <f>+H82+H87</f>
        <v>5</v>
      </c>
      <c r="I81" s="24"/>
    </row>
    <row r="82" spans="1:9" s="44" customFormat="1" ht="0.75" customHeight="1">
      <c r="A82" s="161" t="s">
        <v>217</v>
      </c>
      <c r="B82" s="166" t="s">
        <v>185</v>
      </c>
      <c r="C82" s="258" t="s">
        <v>215</v>
      </c>
      <c r="D82" s="258" t="s">
        <v>218</v>
      </c>
      <c r="E82" s="255"/>
      <c r="F82" s="256"/>
      <c r="G82" s="163"/>
      <c r="H82" s="309">
        <f>H83</f>
        <v>0</v>
      </c>
      <c r="I82" s="24"/>
    </row>
    <row r="83" spans="1:9" s="45" customFormat="1" ht="75" hidden="1">
      <c r="A83" s="186" t="s">
        <v>383</v>
      </c>
      <c r="B83" s="169" t="s">
        <v>185</v>
      </c>
      <c r="C83" s="166" t="s">
        <v>215</v>
      </c>
      <c r="D83" s="166" t="s">
        <v>218</v>
      </c>
      <c r="E83" s="242" t="s">
        <v>291</v>
      </c>
      <c r="F83" s="216" t="s">
        <v>258</v>
      </c>
      <c r="G83" s="166"/>
      <c r="H83" s="311">
        <f>+H84</f>
        <v>0</v>
      </c>
      <c r="I83" s="26"/>
    </row>
    <row r="84" spans="1:9" s="44" customFormat="1" ht="93.75" hidden="1">
      <c r="A84" s="181" t="s">
        <v>379</v>
      </c>
      <c r="B84" s="176" t="s">
        <v>185</v>
      </c>
      <c r="C84" s="162" t="s">
        <v>215</v>
      </c>
      <c r="D84" s="162" t="s">
        <v>218</v>
      </c>
      <c r="E84" s="245" t="s">
        <v>292</v>
      </c>
      <c r="F84" s="235" t="s">
        <v>258</v>
      </c>
      <c r="G84" s="162"/>
      <c r="H84" s="314">
        <f>+H85</f>
        <v>0</v>
      </c>
      <c r="I84" s="24"/>
    </row>
    <row r="85" spans="1:9" s="29" customFormat="1" ht="56.25" hidden="1">
      <c r="A85" s="185" t="s">
        <v>294</v>
      </c>
      <c r="B85" s="176" t="s">
        <v>185</v>
      </c>
      <c r="C85" s="259" t="s">
        <v>215</v>
      </c>
      <c r="D85" s="259" t="s">
        <v>218</v>
      </c>
      <c r="E85" s="245" t="s">
        <v>292</v>
      </c>
      <c r="F85" s="235" t="s">
        <v>293</v>
      </c>
      <c r="G85" s="162"/>
      <c r="H85" s="313">
        <f>+H86</f>
        <v>0</v>
      </c>
      <c r="I85" s="25"/>
    </row>
    <row r="86" spans="1:9" s="29" customFormat="1" ht="18.75" hidden="1">
      <c r="A86" s="247" t="s">
        <v>220</v>
      </c>
      <c r="B86" s="162" t="s">
        <v>185</v>
      </c>
      <c r="C86" s="259" t="s">
        <v>215</v>
      </c>
      <c r="D86" s="259" t="s">
        <v>218</v>
      </c>
      <c r="E86" s="245" t="s">
        <v>292</v>
      </c>
      <c r="F86" s="235" t="s">
        <v>293</v>
      </c>
      <c r="G86" s="162" t="s">
        <v>219</v>
      </c>
      <c r="H86" s="314"/>
      <c r="I86" s="25"/>
    </row>
    <row r="87" spans="1:9" s="39" customFormat="1" ht="18.75">
      <c r="A87" s="260" t="s">
        <v>221</v>
      </c>
      <c r="B87" s="166" t="s">
        <v>185</v>
      </c>
      <c r="C87" s="250" t="s">
        <v>215</v>
      </c>
      <c r="D87" s="250">
        <v>14</v>
      </c>
      <c r="E87" s="255"/>
      <c r="F87" s="256"/>
      <c r="G87" s="250"/>
      <c r="H87" s="309">
        <f>+H88</f>
        <v>5</v>
      </c>
      <c r="I87" s="4"/>
    </row>
    <row r="88" spans="1:9" s="39" customFormat="1" ht="56.25">
      <c r="A88" s="261" t="s">
        <v>409</v>
      </c>
      <c r="B88" s="169" t="s">
        <v>185</v>
      </c>
      <c r="C88" s="250" t="s">
        <v>215</v>
      </c>
      <c r="D88" s="250">
        <v>14</v>
      </c>
      <c r="E88" s="242" t="s">
        <v>222</v>
      </c>
      <c r="F88" s="216" t="s">
        <v>258</v>
      </c>
      <c r="G88" s="250"/>
      <c r="H88" s="309">
        <f>+H89</f>
        <v>5</v>
      </c>
      <c r="I88" s="4"/>
    </row>
    <row r="89" spans="1:9" s="29" customFormat="1" ht="75">
      <c r="A89" s="262" t="s">
        <v>410</v>
      </c>
      <c r="B89" s="176" t="s">
        <v>185</v>
      </c>
      <c r="C89" s="263" t="s">
        <v>215</v>
      </c>
      <c r="D89" s="263" t="s">
        <v>223</v>
      </c>
      <c r="E89" s="245" t="s">
        <v>288</v>
      </c>
      <c r="F89" s="235" t="s">
        <v>258</v>
      </c>
      <c r="G89" s="263"/>
      <c r="H89" s="313">
        <f>+H90</f>
        <v>5</v>
      </c>
      <c r="I89" s="25"/>
    </row>
    <row r="90" spans="1:9" s="29" customFormat="1" ht="39" customHeight="1">
      <c r="A90" s="244" t="s">
        <v>290</v>
      </c>
      <c r="B90" s="176" t="s">
        <v>185</v>
      </c>
      <c r="C90" s="257" t="s">
        <v>215</v>
      </c>
      <c r="D90" s="257">
        <v>14</v>
      </c>
      <c r="E90" s="245" t="s">
        <v>288</v>
      </c>
      <c r="F90" s="235" t="s">
        <v>289</v>
      </c>
      <c r="G90" s="162"/>
      <c r="H90" s="313">
        <f>H91</f>
        <v>5</v>
      </c>
      <c r="I90" s="25"/>
    </row>
    <row r="91" spans="1:9" s="29" customFormat="1" ht="21" customHeight="1">
      <c r="A91" s="185" t="s">
        <v>194</v>
      </c>
      <c r="B91" s="162" t="s">
        <v>185</v>
      </c>
      <c r="C91" s="257" t="s">
        <v>215</v>
      </c>
      <c r="D91" s="257">
        <v>14</v>
      </c>
      <c r="E91" s="264" t="s">
        <v>288</v>
      </c>
      <c r="F91" s="207" t="s">
        <v>289</v>
      </c>
      <c r="G91" s="162" t="s">
        <v>195</v>
      </c>
      <c r="H91" s="314">
        <v>5</v>
      </c>
      <c r="I91" s="25"/>
    </row>
    <row r="92" spans="1:9" s="29" customFormat="1" ht="18.75" hidden="1">
      <c r="A92" s="167" t="s">
        <v>224</v>
      </c>
      <c r="B92" s="249" t="s">
        <v>185</v>
      </c>
      <c r="C92" s="163" t="s">
        <v>192</v>
      </c>
      <c r="D92" s="265"/>
      <c r="E92" s="265"/>
      <c r="F92" s="266"/>
      <c r="G92" s="165"/>
      <c r="H92" s="309">
        <f>+H93</f>
        <v>0</v>
      </c>
      <c r="I92" s="25"/>
    </row>
    <row r="93" spans="1:9" s="29" customFormat="1" ht="18.75" hidden="1">
      <c r="A93" s="186" t="s">
        <v>225</v>
      </c>
      <c r="B93" s="166" t="s">
        <v>185</v>
      </c>
      <c r="C93" s="166" t="s">
        <v>192</v>
      </c>
      <c r="D93" s="187">
        <v>12</v>
      </c>
      <c r="E93" s="215"/>
      <c r="F93" s="216"/>
      <c r="G93" s="189"/>
      <c r="H93" s="311">
        <f>+H98</f>
        <v>0</v>
      </c>
      <c r="I93" s="25"/>
    </row>
    <row r="94" spans="1:9" s="29" customFormat="1" ht="56.25" hidden="1">
      <c r="A94" s="186" t="s">
        <v>373</v>
      </c>
      <c r="B94" s="166" t="s">
        <v>185</v>
      </c>
      <c r="C94" s="166" t="s">
        <v>192</v>
      </c>
      <c r="D94" s="187" t="s">
        <v>226</v>
      </c>
      <c r="E94" s="215" t="s">
        <v>209</v>
      </c>
      <c r="F94" s="216" t="s">
        <v>258</v>
      </c>
      <c r="G94" s="189"/>
      <c r="H94" s="311"/>
      <c r="I94" s="25"/>
    </row>
    <row r="95" spans="1:9" s="29" customFormat="1" ht="56.25" hidden="1">
      <c r="A95" s="181" t="s">
        <v>374</v>
      </c>
      <c r="B95" s="166" t="s">
        <v>185</v>
      </c>
      <c r="C95" s="166" t="s">
        <v>192</v>
      </c>
      <c r="D95" s="187" t="s">
        <v>226</v>
      </c>
      <c r="E95" s="206" t="s">
        <v>271</v>
      </c>
      <c r="F95" s="209" t="s">
        <v>258</v>
      </c>
      <c r="G95" s="189"/>
      <c r="H95" s="311"/>
      <c r="I95" s="25"/>
    </row>
    <row r="96" spans="1:9" s="29" customFormat="1" ht="18.75" hidden="1">
      <c r="A96" s="218" t="s">
        <v>272</v>
      </c>
      <c r="B96" s="166" t="s">
        <v>185</v>
      </c>
      <c r="C96" s="166" t="s">
        <v>192</v>
      </c>
      <c r="D96" s="187" t="s">
        <v>226</v>
      </c>
      <c r="E96" s="210" t="s">
        <v>271</v>
      </c>
      <c r="F96" s="211">
        <v>1434</v>
      </c>
      <c r="G96" s="189"/>
      <c r="H96" s="311"/>
      <c r="I96" s="25"/>
    </row>
    <row r="97" spans="1:9" s="29" customFormat="1" ht="18.75" hidden="1">
      <c r="A97" s="221" t="s">
        <v>194</v>
      </c>
      <c r="B97" s="166" t="s">
        <v>185</v>
      </c>
      <c r="C97" s="166" t="s">
        <v>192</v>
      </c>
      <c r="D97" s="187" t="s">
        <v>226</v>
      </c>
      <c r="E97" s="206" t="s">
        <v>271</v>
      </c>
      <c r="F97" s="213">
        <v>1434</v>
      </c>
      <c r="G97" s="189" t="s">
        <v>195</v>
      </c>
      <c r="H97" s="311">
        <v>0</v>
      </c>
      <c r="I97" s="25"/>
    </row>
    <row r="98" spans="1:38" s="38" customFormat="1" ht="19.5" hidden="1">
      <c r="A98" s="168" t="s">
        <v>296</v>
      </c>
      <c r="B98" s="169" t="s">
        <v>185</v>
      </c>
      <c r="C98" s="170" t="s">
        <v>192</v>
      </c>
      <c r="D98" s="171" t="s">
        <v>226</v>
      </c>
      <c r="E98" s="172" t="s">
        <v>295</v>
      </c>
      <c r="F98" s="173" t="s">
        <v>258</v>
      </c>
      <c r="G98" s="174"/>
      <c r="H98" s="303">
        <f>+H99+H102</f>
        <v>0</v>
      </c>
      <c r="I98" s="15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1:248" s="37" customFormat="1" ht="37.5" hidden="1">
      <c r="A99" s="190" t="s">
        <v>298</v>
      </c>
      <c r="B99" s="176" t="s">
        <v>185</v>
      </c>
      <c r="C99" s="177" t="s">
        <v>192</v>
      </c>
      <c r="D99" s="178" t="s">
        <v>226</v>
      </c>
      <c r="E99" s="191" t="s">
        <v>297</v>
      </c>
      <c r="F99" s="192" t="s">
        <v>258</v>
      </c>
      <c r="G99" s="225"/>
      <c r="H99" s="320">
        <f>+H100</f>
        <v>0</v>
      </c>
      <c r="I99" s="4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</row>
    <row r="100" spans="1:248" s="37" customFormat="1" ht="37.5" hidden="1">
      <c r="A100" s="190" t="s">
        <v>300</v>
      </c>
      <c r="B100" s="176" t="s">
        <v>185</v>
      </c>
      <c r="C100" s="177" t="s">
        <v>192</v>
      </c>
      <c r="D100" s="178" t="s">
        <v>226</v>
      </c>
      <c r="E100" s="191" t="s">
        <v>297</v>
      </c>
      <c r="F100" s="192" t="s">
        <v>299</v>
      </c>
      <c r="G100" s="225"/>
      <c r="H100" s="310">
        <f>+H101</f>
        <v>0</v>
      </c>
      <c r="I100" s="4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</row>
    <row r="101" spans="1:248" s="37" customFormat="1" ht="19.5" hidden="1">
      <c r="A101" s="185" t="s">
        <v>194</v>
      </c>
      <c r="B101" s="162" t="s">
        <v>185</v>
      </c>
      <c r="C101" s="177" t="s">
        <v>192</v>
      </c>
      <c r="D101" s="178" t="s">
        <v>226</v>
      </c>
      <c r="E101" s="191" t="s">
        <v>297</v>
      </c>
      <c r="F101" s="192" t="s">
        <v>299</v>
      </c>
      <c r="G101" s="267" t="s">
        <v>195</v>
      </c>
      <c r="H101" s="320"/>
      <c r="I101" s="4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</row>
    <row r="102" spans="1:248" s="37" customFormat="1" ht="37.5" hidden="1">
      <c r="A102" s="190" t="s">
        <v>302</v>
      </c>
      <c r="B102" s="176" t="s">
        <v>185</v>
      </c>
      <c r="C102" s="177" t="s">
        <v>192</v>
      </c>
      <c r="D102" s="178" t="s">
        <v>226</v>
      </c>
      <c r="E102" s="191" t="s">
        <v>301</v>
      </c>
      <c r="F102" s="192" t="s">
        <v>258</v>
      </c>
      <c r="G102" s="225"/>
      <c r="H102" s="320">
        <f>+H103+H105</f>
        <v>0</v>
      </c>
      <c r="I102" s="4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</row>
    <row r="103" spans="1:248" s="47" customFormat="1" ht="19.5" hidden="1">
      <c r="A103" s="190" t="s">
        <v>227</v>
      </c>
      <c r="B103" s="176" t="s">
        <v>185</v>
      </c>
      <c r="C103" s="177" t="s">
        <v>192</v>
      </c>
      <c r="D103" s="178" t="s">
        <v>226</v>
      </c>
      <c r="E103" s="191" t="s">
        <v>301</v>
      </c>
      <c r="F103" s="192" t="s">
        <v>303</v>
      </c>
      <c r="G103" s="225"/>
      <c r="H103" s="310">
        <f>+H104</f>
        <v>0</v>
      </c>
      <c r="I103" s="4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</row>
    <row r="104" spans="1:249" s="35" customFormat="1" ht="18.75" hidden="1">
      <c r="A104" s="185" t="s">
        <v>194</v>
      </c>
      <c r="B104" s="162" t="s">
        <v>185</v>
      </c>
      <c r="C104" s="177" t="s">
        <v>192</v>
      </c>
      <c r="D104" s="178" t="s">
        <v>226</v>
      </c>
      <c r="E104" s="191" t="s">
        <v>301</v>
      </c>
      <c r="F104" s="192" t="s">
        <v>303</v>
      </c>
      <c r="G104" s="267" t="s">
        <v>195</v>
      </c>
      <c r="H104" s="320"/>
      <c r="I104" s="4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</row>
    <row r="105" spans="1:38" s="36" customFormat="1" ht="37.5" hidden="1">
      <c r="A105" s="190" t="s">
        <v>305</v>
      </c>
      <c r="B105" s="176" t="s">
        <v>185</v>
      </c>
      <c r="C105" s="177" t="s">
        <v>192</v>
      </c>
      <c r="D105" s="178" t="s">
        <v>226</v>
      </c>
      <c r="E105" s="191" t="s">
        <v>301</v>
      </c>
      <c r="F105" s="192" t="s">
        <v>304</v>
      </c>
      <c r="G105" s="180"/>
      <c r="H105" s="310">
        <f>+H106</f>
        <v>0</v>
      </c>
      <c r="I105" s="27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</row>
    <row r="106" spans="1:38" s="34" customFormat="1" ht="18.75" hidden="1">
      <c r="A106" s="185" t="s">
        <v>194</v>
      </c>
      <c r="B106" s="162" t="s">
        <v>185</v>
      </c>
      <c r="C106" s="177" t="s">
        <v>192</v>
      </c>
      <c r="D106" s="178" t="s">
        <v>226</v>
      </c>
      <c r="E106" s="191" t="s">
        <v>301</v>
      </c>
      <c r="F106" s="192" t="s">
        <v>304</v>
      </c>
      <c r="G106" s="267" t="s">
        <v>195</v>
      </c>
      <c r="H106" s="321"/>
      <c r="I106" s="32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</row>
    <row r="107" spans="1:9" s="39" customFormat="1" ht="18.75" hidden="1">
      <c r="A107" s="248" t="s">
        <v>228</v>
      </c>
      <c r="B107" s="249" t="s">
        <v>185</v>
      </c>
      <c r="C107" s="250" t="s">
        <v>229</v>
      </c>
      <c r="D107" s="250"/>
      <c r="E107" s="214"/>
      <c r="F107" s="18"/>
      <c r="G107" s="250"/>
      <c r="H107" s="322">
        <f>+H108</f>
        <v>0</v>
      </c>
      <c r="I107" s="4"/>
    </row>
    <row r="108" spans="1:9" s="29" customFormat="1" ht="18.75" hidden="1">
      <c r="A108" s="248" t="s">
        <v>230</v>
      </c>
      <c r="B108" s="166" t="s">
        <v>185</v>
      </c>
      <c r="C108" s="250" t="s">
        <v>229</v>
      </c>
      <c r="D108" s="250" t="s">
        <v>187</v>
      </c>
      <c r="E108" s="265"/>
      <c r="F108" s="266"/>
      <c r="G108" s="250"/>
      <c r="H108" s="322">
        <f>H109</f>
        <v>0</v>
      </c>
      <c r="I108" s="25" t="s">
        <v>232</v>
      </c>
    </row>
    <row r="109" spans="1:9" s="29" customFormat="1" ht="56.25" hidden="1">
      <c r="A109" s="248" t="s">
        <v>384</v>
      </c>
      <c r="B109" s="169" t="s">
        <v>185</v>
      </c>
      <c r="C109" s="250" t="s">
        <v>229</v>
      </c>
      <c r="D109" s="250" t="s">
        <v>187</v>
      </c>
      <c r="E109" s="242" t="s">
        <v>306</v>
      </c>
      <c r="F109" s="216" t="s">
        <v>258</v>
      </c>
      <c r="G109" s="250"/>
      <c r="H109" s="322">
        <f>H110</f>
        <v>0</v>
      </c>
      <c r="I109" s="25"/>
    </row>
    <row r="110" spans="1:9" s="29" customFormat="1" ht="56.25" hidden="1">
      <c r="A110" s="268" t="s">
        <v>380</v>
      </c>
      <c r="B110" s="176" t="s">
        <v>185</v>
      </c>
      <c r="C110" s="257" t="s">
        <v>229</v>
      </c>
      <c r="D110" s="257" t="s">
        <v>187</v>
      </c>
      <c r="E110" s="264" t="s">
        <v>307</v>
      </c>
      <c r="F110" s="207" t="s">
        <v>258</v>
      </c>
      <c r="G110" s="257"/>
      <c r="H110" s="323">
        <f>H111</f>
        <v>0</v>
      </c>
      <c r="I110" s="25"/>
    </row>
    <row r="111" spans="1:9" s="29" customFormat="1" ht="18.75" hidden="1">
      <c r="A111" s="175" t="s">
        <v>309</v>
      </c>
      <c r="B111" s="176" t="s">
        <v>185</v>
      </c>
      <c r="C111" s="177" t="s">
        <v>229</v>
      </c>
      <c r="D111" s="178" t="s">
        <v>187</v>
      </c>
      <c r="E111" s="201" t="s">
        <v>307</v>
      </c>
      <c r="F111" s="202" t="s">
        <v>308</v>
      </c>
      <c r="G111" s="180"/>
      <c r="H111" s="310">
        <f>+H112</f>
        <v>0</v>
      </c>
      <c r="I111" s="25" t="s">
        <v>233</v>
      </c>
    </row>
    <row r="112" spans="1:9" s="29" customFormat="1" ht="3.75" customHeight="1" hidden="1">
      <c r="A112" s="185" t="s">
        <v>196</v>
      </c>
      <c r="B112" s="176" t="s">
        <v>185</v>
      </c>
      <c r="C112" s="257" t="s">
        <v>229</v>
      </c>
      <c r="D112" s="257" t="s">
        <v>187</v>
      </c>
      <c r="E112" s="269" t="s">
        <v>307</v>
      </c>
      <c r="F112" s="270" t="s">
        <v>308</v>
      </c>
      <c r="G112" s="162" t="s">
        <v>197</v>
      </c>
      <c r="H112" s="314"/>
      <c r="I112" s="25"/>
    </row>
    <row r="113" spans="1:9" s="29" customFormat="1" ht="18.75">
      <c r="A113" s="248" t="s">
        <v>231</v>
      </c>
      <c r="B113" s="166" t="s">
        <v>185</v>
      </c>
      <c r="C113" s="250" t="s">
        <v>229</v>
      </c>
      <c r="D113" s="250" t="s">
        <v>215</v>
      </c>
      <c r="E113" s="214"/>
      <c r="F113" s="18"/>
      <c r="G113" s="250"/>
      <c r="H113" s="322">
        <f>+H114</f>
        <v>65</v>
      </c>
      <c r="I113" s="25"/>
    </row>
    <row r="114" spans="1:38" s="49" customFormat="1" ht="59.25" customHeight="1">
      <c r="A114" s="271" t="s">
        <v>411</v>
      </c>
      <c r="B114" s="169" t="s">
        <v>185</v>
      </c>
      <c r="C114" s="250" t="s">
        <v>229</v>
      </c>
      <c r="D114" s="251" t="s">
        <v>215</v>
      </c>
      <c r="E114" s="272" t="s">
        <v>273</v>
      </c>
      <c r="F114" s="273" t="s">
        <v>258</v>
      </c>
      <c r="G114" s="254"/>
      <c r="H114" s="322">
        <f>+H115</f>
        <v>65</v>
      </c>
      <c r="I114" s="2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1:38" s="38" customFormat="1" ht="18" customHeight="1">
      <c r="A115" s="175" t="s">
        <v>234</v>
      </c>
      <c r="B115" s="176" t="s">
        <v>185</v>
      </c>
      <c r="C115" s="177" t="s">
        <v>229</v>
      </c>
      <c r="D115" s="178" t="s">
        <v>215</v>
      </c>
      <c r="E115" s="274" t="s">
        <v>274</v>
      </c>
      <c r="F115" s="275" t="s">
        <v>258</v>
      </c>
      <c r="G115" s="180"/>
      <c r="H115" s="310">
        <f>+H116+H120</f>
        <v>65</v>
      </c>
      <c r="I115" s="15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1:9" s="37" customFormat="1" ht="19.5">
      <c r="A116" s="175" t="s">
        <v>276</v>
      </c>
      <c r="B116" s="176" t="s">
        <v>185</v>
      </c>
      <c r="C116" s="177" t="s">
        <v>229</v>
      </c>
      <c r="D116" s="178" t="s">
        <v>215</v>
      </c>
      <c r="E116" s="274" t="s">
        <v>274</v>
      </c>
      <c r="F116" s="275" t="s">
        <v>275</v>
      </c>
      <c r="G116" s="180"/>
      <c r="H116" s="310">
        <f>SUM(H117:H119)</f>
        <v>65</v>
      </c>
      <c r="I116" s="15"/>
    </row>
    <row r="117" spans="1:9" s="37" customFormat="1" ht="19.5" customHeight="1">
      <c r="A117" s="276" t="s">
        <v>407</v>
      </c>
      <c r="B117" s="176" t="s">
        <v>185</v>
      </c>
      <c r="C117" s="177" t="s">
        <v>229</v>
      </c>
      <c r="D117" s="178" t="s">
        <v>215</v>
      </c>
      <c r="E117" s="274" t="s">
        <v>274</v>
      </c>
      <c r="F117" s="275" t="s">
        <v>275</v>
      </c>
      <c r="G117" s="180" t="s">
        <v>195</v>
      </c>
      <c r="H117" s="310">
        <v>65</v>
      </c>
      <c r="I117" s="15"/>
    </row>
    <row r="118" spans="1:9" s="37" customFormat="1" ht="5.25" customHeight="1" hidden="1">
      <c r="A118" s="247" t="s">
        <v>220</v>
      </c>
      <c r="B118" s="176" t="s">
        <v>185</v>
      </c>
      <c r="C118" s="177" t="s">
        <v>229</v>
      </c>
      <c r="D118" s="178" t="s">
        <v>215</v>
      </c>
      <c r="E118" s="274" t="s">
        <v>274</v>
      </c>
      <c r="F118" s="275" t="s">
        <v>275</v>
      </c>
      <c r="G118" s="180" t="s">
        <v>219</v>
      </c>
      <c r="H118" s="310"/>
      <c r="I118" s="15"/>
    </row>
    <row r="119" spans="1:9" s="37" customFormat="1" ht="19.5" hidden="1">
      <c r="A119" s="185" t="s">
        <v>196</v>
      </c>
      <c r="B119" s="176" t="s">
        <v>185</v>
      </c>
      <c r="C119" s="177" t="s">
        <v>229</v>
      </c>
      <c r="D119" s="178" t="s">
        <v>215</v>
      </c>
      <c r="E119" s="274" t="s">
        <v>274</v>
      </c>
      <c r="F119" s="275" t="s">
        <v>275</v>
      </c>
      <c r="G119" s="180" t="s">
        <v>197</v>
      </c>
      <c r="H119" s="310"/>
      <c r="I119" s="15"/>
    </row>
    <row r="120" spans="1:38" s="38" customFormat="1" ht="19.5" hidden="1">
      <c r="A120" s="175" t="s">
        <v>278</v>
      </c>
      <c r="B120" s="176"/>
      <c r="C120" s="177"/>
      <c r="D120" s="178"/>
      <c r="E120" s="201" t="s">
        <v>274</v>
      </c>
      <c r="F120" s="202" t="s">
        <v>277</v>
      </c>
      <c r="G120" s="180"/>
      <c r="H120" s="310">
        <f>SUM(H121:H123)</f>
        <v>0</v>
      </c>
      <c r="I120" s="15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9" s="37" customFormat="1" ht="19.5" hidden="1">
      <c r="A121" s="276" t="s">
        <v>194</v>
      </c>
      <c r="B121" s="176" t="s">
        <v>185</v>
      </c>
      <c r="C121" s="177" t="s">
        <v>229</v>
      </c>
      <c r="D121" s="178" t="s">
        <v>215</v>
      </c>
      <c r="E121" s="274" t="s">
        <v>274</v>
      </c>
      <c r="F121" s="275" t="s">
        <v>277</v>
      </c>
      <c r="G121" s="180" t="s">
        <v>195</v>
      </c>
      <c r="H121" s="310"/>
      <c r="I121" s="15"/>
    </row>
    <row r="122" spans="1:9" s="37" customFormat="1" ht="19.5" hidden="1">
      <c r="A122" s="247" t="s">
        <v>220</v>
      </c>
      <c r="B122" s="176" t="s">
        <v>185</v>
      </c>
      <c r="C122" s="177" t="s">
        <v>229</v>
      </c>
      <c r="D122" s="178" t="s">
        <v>215</v>
      </c>
      <c r="E122" s="274" t="s">
        <v>274</v>
      </c>
      <c r="F122" s="275" t="s">
        <v>277</v>
      </c>
      <c r="G122" s="180" t="s">
        <v>219</v>
      </c>
      <c r="H122" s="310"/>
      <c r="I122" s="15"/>
    </row>
    <row r="123" spans="1:9" s="37" customFormat="1" ht="19.5" hidden="1">
      <c r="A123" s="185" t="s">
        <v>196</v>
      </c>
      <c r="B123" s="176" t="s">
        <v>185</v>
      </c>
      <c r="C123" s="177" t="s">
        <v>229</v>
      </c>
      <c r="D123" s="178" t="s">
        <v>215</v>
      </c>
      <c r="E123" s="274" t="s">
        <v>274</v>
      </c>
      <c r="F123" s="275" t="s">
        <v>277</v>
      </c>
      <c r="G123" s="180" t="s">
        <v>197</v>
      </c>
      <c r="H123" s="310"/>
      <c r="I123" s="15"/>
    </row>
    <row r="124" spans="1:9" s="37" customFormat="1" ht="19.5" hidden="1">
      <c r="A124" s="277" t="s">
        <v>246</v>
      </c>
      <c r="B124" s="166" t="s">
        <v>185</v>
      </c>
      <c r="C124" s="166" t="s">
        <v>202</v>
      </c>
      <c r="D124" s="187"/>
      <c r="E124" s="215"/>
      <c r="F124" s="173"/>
      <c r="G124" s="208"/>
      <c r="H124" s="311">
        <f>+H125</f>
        <v>0</v>
      </c>
      <c r="I124" s="15"/>
    </row>
    <row r="125" spans="1:9" s="37" customFormat="1" ht="19.5" hidden="1">
      <c r="A125" s="277" t="s">
        <v>247</v>
      </c>
      <c r="B125" s="278" t="s">
        <v>185</v>
      </c>
      <c r="C125" s="166" t="s">
        <v>202</v>
      </c>
      <c r="D125" s="187" t="s">
        <v>202</v>
      </c>
      <c r="E125" s="215"/>
      <c r="F125" s="173"/>
      <c r="G125" s="208"/>
      <c r="H125" s="311">
        <f>+H126</f>
        <v>0</v>
      </c>
      <c r="I125" s="15"/>
    </row>
    <row r="126" spans="1:9" s="37" customFormat="1" ht="66" customHeight="1" hidden="1">
      <c r="A126" s="277" t="s">
        <v>375</v>
      </c>
      <c r="B126" s="166" t="s">
        <v>185</v>
      </c>
      <c r="C126" s="166" t="s">
        <v>202</v>
      </c>
      <c r="D126" s="187" t="s">
        <v>202</v>
      </c>
      <c r="E126" s="183" t="s">
        <v>279</v>
      </c>
      <c r="F126" s="184" t="s">
        <v>258</v>
      </c>
      <c r="G126" s="189"/>
      <c r="H126" s="311">
        <f>+H127</f>
        <v>0</v>
      </c>
      <c r="I126" s="15"/>
    </row>
    <row r="127" spans="1:9" s="37" customFormat="1" ht="75" hidden="1">
      <c r="A127" s="279" t="s">
        <v>376</v>
      </c>
      <c r="B127" s="162" t="s">
        <v>185</v>
      </c>
      <c r="C127" s="162" t="s">
        <v>202</v>
      </c>
      <c r="D127" s="182" t="s">
        <v>202</v>
      </c>
      <c r="E127" s="31" t="s">
        <v>248</v>
      </c>
      <c r="F127" s="2" t="s">
        <v>258</v>
      </c>
      <c r="G127" s="208"/>
      <c r="H127" s="314">
        <f>+H128</f>
        <v>0</v>
      </c>
      <c r="I127" s="15"/>
    </row>
    <row r="128" spans="1:9" s="37" customFormat="1" ht="19.5" hidden="1">
      <c r="A128" s="279" t="s">
        <v>281</v>
      </c>
      <c r="B128" s="162" t="s">
        <v>185</v>
      </c>
      <c r="C128" s="162" t="s">
        <v>202</v>
      </c>
      <c r="D128" s="182" t="s">
        <v>202</v>
      </c>
      <c r="E128" s="31" t="s">
        <v>248</v>
      </c>
      <c r="F128" s="2" t="s">
        <v>280</v>
      </c>
      <c r="G128" s="208"/>
      <c r="H128" s="314">
        <f>+H129</f>
        <v>0</v>
      </c>
      <c r="I128" s="15"/>
    </row>
    <row r="129" spans="1:9" s="37" customFormat="1" ht="19.5" hidden="1">
      <c r="A129" s="276" t="s">
        <v>194</v>
      </c>
      <c r="B129" s="162" t="s">
        <v>185</v>
      </c>
      <c r="C129" s="162" t="s">
        <v>202</v>
      </c>
      <c r="D129" s="182" t="s">
        <v>202</v>
      </c>
      <c r="E129" s="31" t="s">
        <v>248</v>
      </c>
      <c r="F129" s="2" t="s">
        <v>280</v>
      </c>
      <c r="G129" s="208" t="s">
        <v>195</v>
      </c>
      <c r="H129" s="314"/>
      <c r="I129" s="15"/>
    </row>
    <row r="130" spans="1:9" s="29" customFormat="1" ht="18.75">
      <c r="A130" s="167" t="s">
        <v>235</v>
      </c>
      <c r="B130" s="249" t="s">
        <v>185</v>
      </c>
      <c r="C130" s="163" t="s">
        <v>236</v>
      </c>
      <c r="D130" s="163"/>
      <c r="E130" s="214"/>
      <c r="F130" s="18"/>
      <c r="G130" s="163"/>
      <c r="H130" s="309">
        <f>+H131</f>
        <v>801.5129999999999</v>
      </c>
      <c r="I130" s="25"/>
    </row>
    <row r="131" spans="1:9" s="29" customFormat="1" ht="18.75">
      <c r="A131" s="167" t="s">
        <v>237</v>
      </c>
      <c r="B131" s="166" t="s">
        <v>185</v>
      </c>
      <c r="C131" s="163" t="s">
        <v>236</v>
      </c>
      <c r="D131" s="163" t="s">
        <v>186</v>
      </c>
      <c r="E131" s="265"/>
      <c r="F131" s="266"/>
      <c r="G131" s="163"/>
      <c r="H131" s="309">
        <f>+H132</f>
        <v>801.5129999999999</v>
      </c>
      <c r="I131" s="25"/>
    </row>
    <row r="132" spans="1:9" s="29" customFormat="1" ht="49.5" customHeight="1">
      <c r="A132" s="280" t="s">
        <v>412</v>
      </c>
      <c r="B132" s="169" t="s">
        <v>185</v>
      </c>
      <c r="C132" s="166" t="s">
        <v>236</v>
      </c>
      <c r="D132" s="166" t="s">
        <v>186</v>
      </c>
      <c r="E132" s="242" t="s">
        <v>257</v>
      </c>
      <c r="F132" s="216" t="s">
        <v>258</v>
      </c>
      <c r="G132" s="163"/>
      <c r="H132" s="309">
        <f>+H133</f>
        <v>801.5129999999999</v>
      </c>
      <c r="I132" s="25"/>
    </row>
    <row r="133" spans="1:9" s="29" customFormat="1" ht="88.5" customHeight="1">
      <c r="A133" s="181" t="s">
        <v>417</v>
      </c>
      <c r="B133" s="176" t="s">
        <v>185</v>
      </c>
      <c r="C133" s="162" t="s">
        <v>236</v>
      </c>
      <c r="D133" s="162" t="s">
        <v>186</v>
      </c>
      <c r="E133" s="264" t="s">
        <v>259</v>
      </c>
      <c r="F133" s="207" t="s">
        <v>258</v>
      </c>
      <c r="G133" s="162"/>
      <c r="H133" s="313">
        <f>H134+H138+H140</f>
        <v>801.5129999999999</v>
      </c>
      <c r="I133" s="25"/>
    </row>
    <row r="134" spans="1:9" s="29" customFormat="1" ht="32.25" customHeight="1">
      <c r="A134" s="185" t="s">
        <v>261</v>
      </c>
      <c r="B134" s="176" t="s">
        <v>185</v>
      </c>
      <c r="C134" s="162" t="s">
        <v>236</v>
      </c>
      <c r="D134" s="182" t="s">
        <v>186</v>
      </c>
      <c r="E134" s="245" t="s">
        <v>259</v>
      </c>
      <c r="F134" s="281" t="s">
        <v>260</v>
      </c>
      <c r="G134" s="208"/>
      <c r="H134" s="313">
        <f>SUM(H135:H137)</f>
        <v>801.5129999999999</v>
      </c>
      <c r="I134" s="25"/>
    </row>
    <row r="135" spans="1:9" s="29" customFormat="1" ht="42" customHeight="1">
      <c r="A135" s="181" t="s">
        <v>193</v>
      </c>
      <c r="B135" s="176" t="s">
        <v>185</v>
      </c>
      <c r="C135" s="162" t="s">
        <v>236</v>
      </c>
      <c r="D135" s="162" t="s">
        <v>186</v>
      </c>
      <c r="E135" s="245" t="s">
        <v>259</v>
      </c>
      <c r="F135" s="281" t="s">
        <v>260</v>
      </c>
      <c r="G135" s="162" t="s">
        <v>188</v>
      </c>
      <c r="H135" s="314">
        <v>260</v>
      </c>
      <c r="I135" s="25"/>
    </row>
    <row r="136" spans="1:9" s="29" customFormat="1" ht="21" customHeight="1">
      <c r="A136" s="247" t="s">
        <v>194</v>
      </c>
      <c r="B136" s="176" t="s">
        <v>185</v>
      </c>
      <c r="C136" s="162" t="s">
        <v>236</v>
      </c>
      <c r="D136" s="162" t="s">
        <v>186</v>
      </c>
      <c r="E136" s="245" t="s">
        <v>259</v>
      </c>
      <c r="F136" s="281" t="s">
        <v>260</v>
      </c>
      <c r="G136" s="162" t="s">
        <v>195</v>
      </c>
      <c r="H136" s="314">
        <v>400.513</v>
      </c>
      <c r="I136" s="25"/>
    </row>
    <row r="137" spans="1:9" s="29" customFormat="1" ht="19.5" customHeight="1">
      <c r="A137" s="247" t="s">
        <v>196</v>
      </c>
      <c r="B137" s="176" t="s">
        <v>185</v>
      </c>
      <c r="C137" s="162" t="s">
        <v>236</v>
      </c>
      <c r="D137" s="162" t="s">
        <v>186</v>
      </c>
      <c r="E137" s="245" t="s">
        <v>259</v>
      </c>
      <c r="F137" s="281" t="s">
        <v>260</v>
      </c>
      <c r="G137" s="162" t="s">
        <v>197</v>
      </c>
      <c r="H137" s="314">
        <v>141</v>
      </c>
      <c r="I137" s="25"/>
    </row>
    <row r="138" spans="1:38" s="38" customFormat="1" ht="2.25" customHeight="1" hidden="1">
      <c r="A138" s="282" t="s">
        <v>263</v>
      </c>
      <c r="B138" s="176" t="s">
        <v>185</v>
      </c>
      <c r="C138" s="162" t="s">
        <v>236</v>
      </c>
      <c r="D138" s="182" t="s">
        <v>186</v>
      </c>
      <c r="E138" s="179" t="s">
        <v>259</v>
      </c>
      <c r="F138" s="2" t="s">
        <v>262</v>
      </c>
      <c r="G138" s="177"/>
      <c r="H138" s="310">
        <f>+H139</f>
        <v>0</v>
      </c>
      <c r="I138" s="15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s="38" customFormat="1" ht="19.5" hidden="1">
      <c r="A139" s="247" t="s">
        <v>194</v>
      </c>
      <c r="B139" s="176" t="s">
        <v>185</v>
      </c>
      <c r="C139" s="162" t="s">
        <v>236</v>
      </c>
      <c r="D139" s="162" t="s">
        <v>186</v>
      </c>
      <c r="E139" s="245" t="s">
        <v>259</v>
      </c>
      <c r="F139" s="2" t="s">
        <v>262</v>
      </c>
      <c r="G139" s="162" t="s">
        <v>195</v>
      </c>
      <c r="H139" s="314"/>
      <c r="I139" s="15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s="38" customFormat="1" ht="37.5" hidden="1">
      <c r="A140" s="282" t="s">
        <v>265</v>
      </c>
      <c r="B140" s="176" t="s">
        <v>185</v>
      </c>
      <c r="C140" s="162" t="s">
        <v>236</v>
      </c>
      <c r="D140" s="182" t="s">
        <v>186</v>
      </c>
      <c r="E140" s="179" t="s">
        <v>259</v>
      </c>
      <c r="F140" s="2" t="s">
        <v>264</v>
      </c>
      <c r="G140" s="177"/>
      <c r="H140" s="310">
        <f>+H141</f>
        <v>0</v>
      </c>
      <c r="I140" s="15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s="38" customFormat="1" ht="19.5" hidden="1">
      <c r="A141" s="247" t="s">
        <v>194</v>
      </c>
      <c r="B141" s="176" t="s">
        <v>185</v>
      </c>
      <c r="C141" s="162" t="s">
        <v>236</v>
      </c>
      <c r="D141" s="162" t="s">
        <v>186</v>
      </c>
      <c r="E141" s="245" t="s">
        <v>259</v>
      </c>
      <c r="F141" s="2" t="s">
        <v>264</v>
      </c>
      <c r="G141" s="162" t="s">
        <v>195</v>
      </c>
      <c r="H141" s="314"/>
      <c r="I141" s="15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9" s="29" customFormat="1" ht="0.75" customHeight="1">
      <c r="A142" s="167" t="s">
        <v>238</v>
      </c>
      <c r="B142" s="249" t="s">
        <v>185</v>
      </c>
      <c r="C142" s="283">
        <v>10</v>
      </c>
      <c r="D142" s="283"/>
      <c r="E142" s="214"/>
      <c r="F142" s="18"/>
      <c r="G142" s="163"/>
      <c r="H142" s="309">
        <f>+H143+G148</f>
        <v>0</v>
      </c>
      <c r="I142" s="25"/>
    </row>
    <row r="143" spans="1:9" s="29" customFormat="1" ht="18.75" hidden="1">
      <c r="A143" s="167" t="s">
        <v>239</v>
      </c>
      <c r="B143" s="166" t="s">
        <v>185</v>
      </c>
      <c r="C143" s="284">
        <v>10</v>
      </c>
      <c r="D143" s="250" t="s">
        <v>186</v>
      </c>
      <c r="E143" s="265"/>
      <c r="F143" s="266"/>
      <c r="G143" s="250"/>
      <c r="H143" s="309">
        <f>H144</f>
        <v>0</v>
      </c>
      <c r="I143" s="25"/>
    </row>
    <row r="144" spans="1:9" s="29" customFormat="1" ht="54" customHeight="1" hidden="1">
      <c r="A144" s="285" t="s">
        <v>370</v>
      </c>
      <c r="B144" s="169" t="s">
        <v>185</v>
      </c>
      <c r="C144" s="286">
        <v>10</v>
      </c>
      <c r="D144" s="287" t="s">
        <v>186</v>
      </c>
      <c r="E144" s="242" t="s">
        <v>268</v>
      </c>
      <c r="F144" s="216" t="s">
        <v>258</v>
      </c>
      <c r="G144" s="200"/>
      <c r="H144" s="309">
        <f>H145</f>
        <v>0</v>
      </c>
      <c r="I144" s="25"/>
    </row>
    <row r="145" spans="1:9" s="29" customFormat="1" ht="68.25" customHeight="1" hidden="1">
      <c r="A145" s="288" t="s">
        <v>371</v>
      </c>
      <c r="B145" s="176" t="s">
        <v>185</v>
      </c>
      <c r="C145" s="233">
        <v>10</v>
      </c>
      <c r="D145" s="237" t="s">
        <v>186</v>
      </c>
      <c r="E145" s="264" t="s">
        <v>269</v>
      </c>
      <c r="F145" s="207" t="s">
        <v>258</v>
      </c>
      <c r="G145" s="289"/>
      <c r="H145" s="313">
        <f>H146</f>
        <v>0</v>
      </c>
      <c r="I145" s="25"/>
    </row>
    <row r="146" spans="1:9" s="29" customFormat="1" ht="20.25" customHeight="1" hidden="1">
      <c r="A146" s="244" t="s">
        <v>240</v>
      </c>
      <c r="B146" s="176" t="s">
        <v>185</v>
      </c>
      <c r="C146" s="290">
        <v>10</v>
      </c>
      <c r="D146" s="237" t="s">
        <v>186</v>
      </c>
      <c r="E146" s="264" t="s">
        <v>269</v>
      </c>
      <c r="F146" s="207" t="s">
        <v>270</v>
      </c>
      <c r="G146" s="236"/>
      <c r="H146" s="313">
        <f>H147</f>
        <v>0</v>
      </c>
      <c r="I146" s="25"/>
    </row>
    <row r="147" spans="1:9" s="29" customFormat="1" ht="20.25" customHeight="1" hidden="1">
      <c r="A147" s="185" t="s">
        <v>241</v>
      </c>
      <c r="B147" s="176" t="s">
        <v>185</v>
      </c>
      <c r="C147" s="233">
        <v>10</v>
      </c>
      <c r="D147" s="237" t="s">
        <v>186</v>
      </c>
      <c r="E147" s="264" t="s">
        <v>269</v>
      </c>
      <c r="F147" s="207" t="s">
        <v>270</v>
      </c>
      <c r="G147" s="236" t="s">
        <v>242</v>
      </c>
      <c r="H147" s="314"/>
      <c r="I147" s="25"/>
    </row>
    <row r="148" spans="1:38" s="38" customFormat="1" ht="11.25" customHeight="1" hidden="1">
      <c r="A148" s="291" t="s">
        <v>243</v>
      </c>
      <c r="B148" s="166" t="s">
        <v>185</v>
      </c>
      <c r="C148" s="286">
        <v>10</v>
      </c>
      <c r="D148" s="287" t="s">
        <v>215</v>
      </c>
      <c r="E148" s="272"/>
      <c r="F148" s="273"/>
      <c r="G148" s="170"/>
      <c r="H148" s="309">
        <f>H149</f>
        <v>0</v>
      </c>
      <c r="I148" s="15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1:38" s="38" customFormat="1" ht="56.25" hidden="1">
      <c r="A149" s="292" t="s">
        <v>385</v>
      </c>
      <c r="B149" s="169" t="s">
        <v>185</v>
      </c>
      <c r="C149" s="293">
        <v>10</v>
      </c>
      <c r="D149" s="293" t="s">
        <v>215</v>
      </c>
      <c r="E149" s="242" t="s">
        <v>268</v>
      </c>
      <c r="F149" s="216" t="s">
        <v>258</v>
      </c>
      <c r="G149" s="170"/>
      <c r="H149" s="309">
        <f>H150</f>
        <v>0</v>
      </c>
      <c r="I149" s="15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1:38" s="34" customFormat="1" ht="56.25" hidden="1">
      <c r="A150" s="294" t="s">
        <v>386</v>
      </c>
      <c r="B150" s="176" t="s">
        <v>185</v>
      </c>
      <c r="C150" s="295" t="s">
        <v>244</v>
      </c>
      <c r="D150" s="296" t="s">
        <v>215</v>
      </c>
      <c r="E150" s="264" t="s">
        <v>269</v>
      </c>
      <c r="F150" s="207" t="s">
        <v>258</v>
      </c>
      <c r="G150" s="163"/>
      <c r="H150" s="313">
        <f>H151</f>
        <v>0</v>
      </c>
      <c r="I150" s="32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1:38" s="34" customFormat="1" ht="18.75" hidden="1">
      <c r="A151" s="218" t="s">
        <v>245</v>
      </c>
      <c r="B151" s="176" t="s">
        <v>185</v>
      </c>
      <c r="C151" s="297" t="s">
        <v>244</v>
      </c>
      <c r="D151" s="298" t="s">
        <v>215</v>
      </c>
      <c r="E151" s="264" t="s">
        <v>269</v>
      </c>
      <c r="F151" s="207" t="s">
        <v>287</v>
      </c>
      <c r="G151" s="163"/>
      <c r="H151" s="313">
        <f>H152</f>
        <v>0</v>
      </c>
      <c r="I151" s="32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1:38" s="34" customFormat="1" ht="18.75" hidden="1">
      <c r="A152" s="185" t="s">
        <v>241</v>
      </c>
      <c r="B152" s="176" t="s">
        <v>185</v>
      </c>
      <c r="C152" s="299" t="s">
        <v>244</v>
      </c>
      <c r="D152" s="299" t="s">
        <v>215</v>
      </c>
      <c r="E152" s="264" t="s">
        <v>269</v>
      </c>
      <c r="F152" s="207" t="s">
        <v>287</v>
      </c>
      <c r="G152" s="194" t="s">
        <v>242</v>
      </c>
      <c r="H152" s="314"/>
      <c r="I152" s="32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1:38" s="34" customFormat="1" ht="18.75" hidden="1">
      <c r="A153" s="186" t="s">
        <v>249</v>
      </c>
      <c r="B153" s="166" t="s">
        <v>185</v>
      </c>
      <c r="C153" s="204">
        <v>11</v>
      </c>
      <c r="D153" s="187"/>
      <c r="E153" s="201"/>
      <c r="F153" s="202"/>
      <c r="G153" s="208"/>
      <c r="H153" s="311">
        <f>+H154</f>
        <v>0</v>
      </c>
      <c r="I153" s="32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1:38" s="34" customFormat="1" ht="18.75" hidden="1">
      <c r="A154" s="186" t="s">
        <v>250</v>
      </c>
      <c r="B154" s="278" t="s">
        <v>185</v>
      </c>
      <c r="C154" s="204">
        <v>11</v>
      </c>
      <c r="D154" s="187" t="s">
        <v>187</v>
      </c>
      <c r="E154" s="300"/>
      <c r="F154" s="184"/>
      <c r="G154" s="208"/>
      <c r="H154" s="311">
        <f>+H155</f>
        <v>0</v>
      </c>
      <c r="I154" s="32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1:38" s="51" customFormat="1" ht="56.25" hidden="1">
      <c r="A155" s="277" t="s">
        <v>381</v>
      </c>
      <c r="B155" s="166" t="s">
        <v>185</v>
      </c>
      <c r="C155" s="166" t="s">
        <v>251</v>
      </c>
      <c r="D155" s="187" t="s">
        <v>187</v>
      </c>
      <c r="E155" s="300" t="s">
        <v>279</v>
      </c>
      <c r="F155" s="184" t="s">
        <v>258</v>
      </c>
      <c r="G155" s="189"/>
      <c r="H155" s="311">
        <f>+H156</f>
        <v>0</v>
      </c>
      <c r="I155" s="59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</row>
    <row r="156" spans="1:38" s="34" customFormat="1" ht="75" hidden="1">
      <c r="A156" s="181" t="s">
        <v>387</v>
      </c>
      <c r="B156" s="162" t="s">
        <v>185</v>
      </c>
      <c r="C156" s="162" t="s">
        <v>251</v>
      </c>
      <c r="D156" s="182" t="s">
        <v>187</v>
      </c>
      <c r="E156" s="31" t="s">
        <v>252</v>
      </c>
      <c r="F156" s="2" t="s">
        <v>258</v>
      </c>
      <c r="G156" s="208"/>
      <c r="H156" s="314">
        <f>+H157+H159</f>
        <v>0</v>
      </c>
      <c r="I156" s="32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1:38" s="34" customFormat="1" ht="37.5" hidden="1">
      <c r="A157" s="185" t="s">
        <v>377</v>
      </c>
      <c r="B157" s="162" t="s">
        <v>185</v>
      </c>
      <c r="C157" s="162" t="s">
        <v>251</v>
      </c>
      <c r="D157" s="182" t="s">
        <v>187</v>
      </c>
      <c r="E157" s="31" t="s">
        <v>252</v>
      </c>
      <c r="F157" s="2" t="s">
        <v>282</v>
      </c>
      <c r="G157" s="208"/>
      <c r="H157" s="314">
        <f>+H158</f>
        <v>0</v>
      </c>
      <c r="I157" s="32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</row>
    <row r="158" spans="1:38" s="34" customFormat="1" ht="18.75" hidden="1">
      <c r="A158" s="247" t="s">
        <v>194</v>
      </c>
      <c r="B158" s="162" t="s">
        <v>185</v>
      </c>
      <c r="C158" s="162" t="s">
        <v>251</v>
      </c>
      <c r="D158" s="182" t="s">
        <v>187</v>
      </c>
      <c r="E158" s="31" t="s">
        <v>252</v>
      </c>
      <c r="F158" s="2" t="s">
        <v>282</v>
      </c>
      <c r="G158" s="208" t="s">
        <v>195</v>
      </c>
      <c r="H158" s="314"/>
      <c r="I158" s="32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</row>
    <row r="159" spans="1:38" s="34" customFormat="1" ht="37.5" hidden="1">
      <c r="A159" s="185" t="s">
        <v>388</v>
      </c>
      <c r="B159" s="162" t="s">
        <v>185</v>
      </c>
      <c r="C159" s="162" t="s">
        <v>251</v>
      </c>
      <c r="D159" s="182" t="s">
        <v>187</v>
      </c>
      <c r="E159" s="31" t="s">
        <v>252</v>
      </c>
      <c r="F159" s="2" t="s">
        <v>283</v>
      </c>
      <c r="G159" s="208"/>
      <c r="H159" s="314">
        <f>+H160</f>
        <v>0</v>
      </c>
      <c r="I159" s="32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</row>
    <row r="160" spans="1:38" s="34" customFormat="1" ht="18.75" hidden="1">
      <c r="A160" s="40" t="s">
        <v>194</v>
      </c>
      <c r="B160" s="8" t="s">
        <v>185</v>
      </c>
      <c r="C160" s="23" t="s">
        <v>251</v>
      </c>
      <c r="D160" s="23" t="s">
        <v>187</v>
      </c>
      <c r="E160" s="31" t="s">
        <v>252</v>
      </c>
      <c r="F160" s="2" t="s">
        <v>283</v>
      </c>
      <c r="G160" s="52" t="s">
        <v>195</v>
      </c>
      <c r="H160" s="314"/>
      <c r="I160" s="32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</row>
    <row r="161" spans="1:38" s="34" customFormat="1" ht="18.75" hidden="1">
      <c r="A161" s="160" t="s">
        <v>389</v>
      </c>
      <c r="B161" s="8" t="s">
        <v>185</v>
      </c>
      <c r="C161" s="8" t="s">
        <v>208</v>
      </c>
      <c r="D161" s="23"/>
      <c r="E161" s="564"/>
      <c r="F161" s="565"/>
      <c r="G161" s="8"/>
      <c r="H161" s="324">
        <f>H162</f>
        <v>0</v>
      </c>
      <c r="I161" s="32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</row>
    <row r="162" spans="1:38" s="34" customFormat="1" ht="18.75" hidden="1">
      <c r="A162" s="160" t="s">
        <v>389</v>
      </c>
      <c r="B162" s="8" t="s">
        <v>185</v>
      </c>
      <c r="C162" s="8" t="s">
        <v>208</v>
      </c>
      <c r="D162" s="23" t="s">
        <v>186</v>
      </c>
      <c r="E162" s="564"/>
      <c r="F162" s="565"/>
      <c r="G162" s="8"/>
      <c r="H162" s="324">
        <f>H163</f>
        <v>0</v>
      </c>
      <c r="I162" s="32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1:38" s="34" customFormat="1" ht="56.25" hidden="1">
      <c r="A163" s="277" t="s">
        <v>390</v>
      </c>
      <c r="B163" s="8" t="s">
        <v>185</v>
      </c>
      <c r="C163" s="8" t="s">
        <v>208</v>
      </c>
      <c r="D163" s="23" t="s">
        <v>186</v>
      </c>
      <c r="E163" s="564" t="s">
        <v>391</v>
      </c>
      <c r="F163" s="565"/>
      <c r="G163" s="8"/>
      <c r="H163" s="324">
        <f>H164</f>
        <v>0</v>
      </c>
      <c r="I163" s="32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1:38" s="34" customFormat="1" ht="75" hidden="1">
      <c r="A164" s="181" t="s">
        <v>393</v>
      </c>
      <c r="B164" s="8" t="s">
        <v>185</v>
      </c>
      <c r="C164" s="8" t="s">
        <v>208</v>
      </c>
      <c r="D164" s="23" t="s">
        <v>186</v>
      </c>
      <c r="E164" s="564" t="s">
        <v>392</v>
      </c>
      <c r="F164" s="565"/>
      <c r="G164" s="8"/>
      <c r="H164" s="324">
        <f>H165</f>
        <v>0</v>
      </c>
      <c r="I164" s="32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1:38" s="34" customFormat="1" ht="18.75" hidden="1">
      <c r="A165" s="160" t="s">
        <v>389</v>
      </c>
      <c r="B165" s="8" t="s">
        <v>185</v>
      </c>
      <c r="C165" s="8" t="s">
        <v>208</v>
      </c>
      <c r="D165" s="23" t="s">
        <v>186</v>
      </c>
      <c r="E165" s="564" t="s">
        <v>394</v>
      </c>
      <c r="F165" s="565"/>
      <c r="G165" s="8"/>
      <c r="H165" s="324">
        <f>H166</f>
        <v>0</v>
      </c>
      <c r="I165" s="32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1:38" s="34" customFormat="1" ht="18.75" hidden="1">
      <c r="A166" s="160" t="s">
        <v>396</v>
      </c>
      <c r="B166" s="8" t="s">
        <v>185</v>
      </c>
      <c r="C166" s="8" t="s">
        <v>208</v>
      </c>
      <c r="D166" s="23" t="s">
        <v>186</v>
      </c>
      <c r="E166" s="564" t="s">
        <v>394</v>
      </c>
      <c r="F166" s="565"/>
      <c r="G166" s="8" t="s">
        <v>395</v>
      </c>
      <c r="H166" s="324"/>
      <c r="I166" s="32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1:38" s="34" customFormat="1" ht="18.75">
      <c r="A167" s="160" t="s">
        <v>436</v>
      </c>
      <c r="B167" s="8"/>
      <c r="C167" s="8"/>
      <c r="D167" s="23"/>
      <c r="E167" s="487"/>
      <c r="F167" s="52"/>
      <c r="G167" s="8"/>
      <c r="H167" s="324">
        <f>H11-1334.756</f>
        <v>1035.9999999999998</v>
      </c>
      <c r="I167" s="32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1:38" s="34" customFormat="1" ht="18.75">
      <c r="A168" s="7"/>
      <c r="B168" s="9"/>
      <c r="C168" s="9"/>
      <c r="D168" s="53"/>
      <c r="E168" s="54"/>
      <c r="F168" s="55"/>
      <c r="G168" s="9"/>
      <c r="H168" s="56"/>
      <c r="I168" s="32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1:38" s="34" customFormat="1" ht="18.75">
      <c r="A169" s="7"/>
      <c r="B169" s="9"/>
      <c r="C169" s="9"/>
      <c r="D169" s="53"/>
      <c r="E169" s="54"/>
      <c r="F169" s="55"/>
      <c r="G169" s="9"/>
      <c r="H169" s="56"/>
      <c r="I169" s="32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1:38" s="34" customFormat="1" ht="18.75">
      <c r="A170" s="7"/>
      <c r="B170" s="9"/>
      <c r="C170" s="9"/>
      <c r="D170" s="53"/>
      <c r="E170" s="54"/>
      <c r="F170" s="55"/>
      <c r="G170" s="9"/>
      <c r="H170" s="56"/>
      <c r="I170" s="32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1:38" s="34" customFormat="1" ht="18.75">
      <c r="A171" s="7"/>
      <c r="B171" s="9"/>
      <c r="C171" s="9"/>
      <c r="D171" s="53"/>
      <c r="E171" s="54"/>
      <c r="F171" s="55"/>
      <c r="G171" s="9"/>
      <c r="H171" s="56"/>
      <c r="I171" s="32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1:38" s="34" customFormat="1" ht="18.75">
      <c r="A172" s="7"/>
      <c r="B172" s="9"/>
      <c r="C172" s="9"/>
      <c r="D172" s="53"/>
      <c r="E172" s="54"/>
      <c r="F172" s="55"/>
      <c r="G172" s="9"/>
      <c r="H172" s="56"/>
      <c r="I172" s="32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1:38" s="34" customFormat="1" ht="18.75">
      <c r="A173" s="7"/>
      <c r="B173" s="9"/>
      <c r="C173" s="9"/>
      <c r="D173" s="53"/>
      <c r="E173" s="54"/>
      <c r="F173" s="55"/>
      <c r="G173" s="9"/>
      <c r="H173" s="56"/>
      <c r="I173" s="32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1:38" s="34" customFormat="1" ht="18.75">
      <c r="A174" s="7"/>
      <c r="B174" s="9"/>
      <c r="C174" s="9"/>
      <c r="D174" s="53"/>
      <c r="E174" s="54"/>
      <c r="F174" s="55"/>
      <c r="G174" s="9"/>
      <c r="H174" s="56"/>
      <c r="I174" s="32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1:38" s="34" customFormat="1" ht="18.75">
      <c r="A175" s="7"/>
      <c r="B175" s="9"/>
      <c r="C175" s="9"/>
      <c r="D175" s="53"/>
      <c r="E175" s="54"/>
      <c r="F175" s="55"/>
      <c r="G175" s="9"/>
      <c r="H175" s="56"/>
      <c r="I175" s="32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1:38" s="34" customFormat="1" ht="18.75">
      <c r="A176" s="7"/>
      <c r="B176" s="9"/>
      <c r="C176" s="9"/>
      <c r="D176" s="53"/>
      <c r="E176" s="54"/>
      <c r="F176" s="55"/>
      <c r="G176" s="9"/>
      <c r="H176" s="56"/>
      <c r="I176" s="32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</row>
    <row r="177" spans="1:38" s="34" customFormat="1" ht="18.75">
      <c r="A177" s="7"/>
      <c r="B177" s="9"/>
      <c r="C177" s="9"/>
      <c r="D177" s="53"/>
      <c r="E177" s="54"/>
      <c r="F177" s="55"/>
      <c r="G177" s="9"/>
      <c r="H177" s="56"/>
      <c r="I177" s="32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</row>
    <row r="178" spans="1:38" s="34" customFormat="1" ht="18.75">
      <c r="A178" s="7"/>
      <c r="B178" s="9"/>
      <c r="C178" s="9"/>
      <c r="D178" s="53"/>
      <c r="E178" s="54"/>
      <c r="F178" s="55"/>
      <c r="G178" s="9"/>
      <c r="H178" s="56"/>
      <c r="I178" s="32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</row>
    <row r="179" spans="1:38" s="34" customFormat="1" ht="18.75">
      <c r="A179" s="7"/>
      <c r="B179" s="9"/>
      <c r="C179" s="9"/>
      <c r="D179" s="53"/>
      <c r="E179" s="54"/>
      <c r="F179" s="55"/>
      <c r="G179" s="9"/>
      <c r="H179" s="56"/>
      <c r="I179" s="32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</row>
    <row r="180" spans="1:38" s="34" customFormat="1" ht="18.75">
      <c r="A180" s="7"/>
      <c r="B180" s="9"/>
      <c r="C180" s="9"/>
      <c r="D180" s="53"/>
      <c r="E180" s="54"/>
      <c r="F180" s="55"/>
      <c r="G180" s="9"/>
      <c r="H180" s="56"/>
      <c r="I180" s="32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</row>
    <row r="181" spans="1:38" s="34" customFormat="1" ht="18.75">
      <c r="A181" s="7"/>
      <c r="B181" s="9"/>
      <c r="C181" s="9"/>
      <c r="D181" s="53"/>
      <c r="E181" s="54"/>
      <c r="F181" s="55"/>
      <c r="G181" s="9"/>
      <c r="H181" s="56"/>
      <c r="I181" s="32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</row>
    <row r="182" spans="1:38" s="34" customFormat="1" ht="18.75">
      <c r="A182" s="7"/>
      <c r="B182" s="9"/>
      <c r="C182" s="9"/>
      <c r="D182" s="53"/>
      <c r="E182" s="54"/>
      <c r="F182" s="55"/>
      <c r="G182" s="9"/>
      <c r="H182" s="56"/>
      <c r="I182" s="32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</row>
    <row r="183" spans="1:38" s="34" customFormat="1" ht="18.75">
      <c r="A183" s="7"/>
      <c r="B183" s="9"/>
      <c r="C183" s="9"/>
      <c r="D183" s="53"/>
      <c r="E183" s="54"/>
      <c r="F183" s="55"/>
      <c r="G183" s="9"/>
      <c r="H183" s="56"/>
      <c r="I183" s="32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</row>
    <row r="184" spans="1:38" s="34" customFormat="1" ht="18.75">
      <c r="A184" s="7"/>
      <c r="B184" s="9"/>
      <c r="C184" s="9"/>
      <c r="D184" s="53"/>
      <c r="E184" s="54"/>
      <c r="F184" s="55"/>
      <c r="G184" s="9"/>
      <c r="H184" s="56"/>
      <c r="I184" s="32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</row>
    <row r="185" spans="1:38" s="34" customFormat="1" ht="18.75">
      <c r="A185" s="7"/>
      <c r="B185" s="9"/>
      <c r="C185" s="9"/>
      <c r="D185" s="53"/>
      <c r="E185" s="54"/>
      <c r="F185" s="55"/>
      <c r="G185" s="9"/>
      <c r="H185" s="56"/>
      <c r="I185" s="32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</row>
    <row r="186" spans="1:38" s="34" customFormat="1" ht="18.75">
      <c r="A186" s="7"/>
      <c r="B186" s="9"/>
      <c r="C186" s="9"/>
      <c r="D186" s="53"/>
      <c r="E186" s="54"/>
      <c r="F186" s="55"/>
      <c r="G186" s="9"/>
      <c r="H186" s="56"/>
      <c r="I186" s="32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</row>
    <row r="187" spans="1:38" s="34" customFormat="1" ht="18.75">
      <c r="A187" s="7"/>
      <c r="B187" s="9"/>
      <c r="C187" s="9"/>
      <c r="D187" s="53"/>
      <c r="E187" s="54"/>
      <c r="F187" s="55"/>
      <c r="G187" s="9"/>
      <c r="H187" s="56"/>
      <c r="I187" s="32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</row>
    <row r="188" spans="1:38" s="34" customFormat="1" ht="18.75">
      <c r="A188" s="7"/>
      <c r="B188" s="9"/>
      <c r="C188" s="9"/>
      <c r="D188" s="53"/>
      <c r="E188" s="54"/>
      <c r="F188" s="55"/>
      <c r="G188" s="9"/>
      <c r="H188" s="56"/>
      <c r="I188" s="32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</row>
    <row r="189" spans="1:38" s="34" customFormat="1" ht="18.75">
      <c r="A189" s="7"/>
      <c r="B189" s="9"/>
      <c r="C189" s="9"/>
      <c r="D189" s="53"/>
      <c r="E189" s="54"/>
      <c r="F189" s="55"/>
      <c r="G189" s="9"/>
      <c r="H189" s="56"/>
      <c r="I189" s="32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</row>
    <row r="190" spans="1:38" s="34" customFormat="1" ht="18.75">
      <c r="A190" s="7"/>
      <c r="B190" s="9"/>
      <c r="C190" s="9"/>
      <c r="D190" s="53"/>
      <c r="E190" s="54"/>
      <c r="F190" s="55"/>
      <c r="G190" s="9"/>
      <c r="H190" s="56"/>
      <c r="I190" s="32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</row>
    <row r="191" spans="1:38" s="34" customFormat="1" ht="18.75">
      <c r="A191" s="7"/>
      <c r="B191" s="9"/>
      <c r="C191" s="9"/>
      <c r="D191" s="53"/>
      <c r="E191" s="54"/>
      <c r="F191" s="55"/>
      <c r="G191" s="9"/>
      <c r="H191" s="56"/>
      <c r="I191" s="32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</row>
    <row r="192" spans="1:38" s="34" customFormat="1" ht="18.75">
      <c r="A192" s="7"/>
      <c r="B192" s="9"/>
      <c r="C192" s="9"/>
      <c r="D192" s="53"/>
      <c r="E192" s="54"/>
      <c r="F192" s="55"/>
      <c r="G192" s="9"/>
      <c r="H192" s="56"/>
      <c r="I192" s="32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</row>
    <row r="193" spans="1:38" s="34" customFormat="1" ht="18.75">
      <c r="A193" s="7"/>
      <c r="B193" s="9"/>
      <c r="C193" s="9"/>
      <c r="D193" s="53"/>
      <c r="E193" s="54"/>
      <c r="F193" s="55"/>
      <c r="G193" s="9"/>
      <c r="H193" s="56"/>
      <c r="I193" s="32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</row>
    <row r="194" spans="1:38" s="34" customFormat="1" ht="18.75">
      <c r="A194" s="7"/>
      <c r="B194" s="9"/>
      <c r="C194" s="9"/>
      <c r="D194" s="53"/>
      <c r="E194" s="54"/>
      <c r="F194" s="55"/>
      <c r="G194" s="9"/>
      <c r="H194" s="56"/>
      <c r="I194" s="32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</row>
    <row r="195" spans="1:38" s="34" customFormat="1" ht="18.75">
      <c r="A195" s="7"/>
      <c r="B195" s="9"/>
      <c r="C195" s="9"/>
      <c r="D195" s="53"/>
      <c r="E195" s="54"/>
      <c r="F195" s="55"/>
      <c r="G195" s="9"/>
      <c r="H195" s="56"/>
      <c r="I195" s="32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</row>
    <row r="196" spans="1:38" s="34" customFormat="1" ht="18.75">
      <c r="A196" s="7"/>
      <c r="B196" s="9"/>
      <c r="C196" s="9"/>
      <c r="D196" s="53"/>
      <c r="E196" s="54"/>
      <c r="F196" s="55"/>
      <c r="G196" s="9"/>
      <c r="H196" s="56"/>
      <c r="I196" s="32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</row>
    <row r="197" spans="1:38" s="34" customFormat="1" ht="18.75">
      <c r="A197" s="7"/>
      <c r="B197" s="9"/>
      <c r="C197" s="9"/>
      <c r="D197" s="53"/>
      <c r="E197" s="54"/>
      <c r="F197" s="55"/>
      <c r="G197" s="9"/>
      <c r="H197" s="56"/>
      <c r="I197" s="32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</row>
    <row r="198" spans="1:38" s="34" customFormat="1" ht="18.75">
      <c r="A198" s="7"/>
      <c r="B198" s="9"/>
      <c r="C198" s="9"/>
      <c r="D198" s="53"/>
      <c r="E198" s="54"/>
      <c r="F198" s="55"/>
      <c r="G198" s="9"/>
      <c r="H198" s="56"/>
      <c r="I198" s="32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</row>
  </sheetData>
  <sheetProtection/>
  <mergeCells count="14">
    <mergeCell ref="E165:F165"/>
    <mergeCell ref="E166:F166"/>
    <mergeCell ref="E161:F161"/>
    <mergeCell ref="E162:F162"/>
    <mergeCell ref="E163:F163"/>
    <mergeCell ref="E164:F164"/>
    <mergeCell ref="A8:H8"/>
    <mergeCell ref="A1:H1"/>
    <mergeCell ref="A2:H2"/>
    <mergeCell ref="A3:H3"/>
    <mergeCell ref="A4:H4"/>
    <mergeCell ref="A6:G6"/>
    <mergeCell ref="A7:G7"/>
    <mergeCell ref="A5:H5"/>
  </mergeCells>
  <printOptions/>
  <pageMargins left="0.7" right="0.2" top="0.4" bottom="0.31" header="0.3" footer="0.23"/>
  <pageSetup blackAndWhite="1" fitToHeight="6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6.7109375" style="134" customWidth="1"/>
    <col min="2" max="2" width="80.00390625" style="134" customWidth="1"/>
    <col min="3" max="3" width="17.140625" style="139" customWidth="1"/>
    <col min="4" max="16384" width="9.140625" style="134" customWidth="1"/>
  </cols>
  <sheetData>
    <row r="1" spans="1:7" s="60" customFormat="1" ht="5.25" customHeight="1">
      <c r="A1" s="541" t="s">
        <v>437</v>
      </c>
      <c r="B1" s="541"/>
      <c r="C1" s="541"/>
      <c r="D1" s="81"/>
      <c r="E1" s="81"/>
      <c r="F1" s="81"/>
      <c r="G1" s="81"/>
    </row>
    <row r="2" spans="1:7" s="60" customFormat="1" ht="15.75" customHeight="1" hidden="1">
      <c r="A2" s="541" t="s">
        <v>415</v>
      </c>
      <c r="B2" s="541"/>
      <c r="C2" s="541"/>
      <c r="D2" s="81"/>
      <c r="E2" s="81"/>
      <c r="F2" s="81"/>
      <c r="G2" s="81"/>
    </row>
    <row r="3" spans="1:7" s="60" customFormat="1" ht="15.75" customHeight="1" hidden="1">
      <c r="A3" s="541" t="s">
        <v>438</v>
      </c>
      <c r="B3" s="541"/>
      <c r="C3" s="541"/>
      <c r="D3" s="81"/>
      <c r="E3" s="81"/>
      <c r="F3" s="81"/>
      <c r="G3" s="81"/>
    </row>
    <row r="4" spans="1:7" s="61" customFormat="1" ht="16.5" customHeight="1" hidden="1">
      <c r="A4" s="537" t="s">
        <v>400</v>
      </c>
      <c r="B4" s="537"/>
      <c r="C4" s="537"/>
      <c r="D4" s="82"/>
      <c r="E4" s="82"/>
      <c r="F4" s="82"/>
      <c r="G4" s="82"/>
    </row>
    <row r="5" spans="1:7" s="61" customFormat="1" ht="16.5" customHeight="1" hidden="1">
      <c r="A5" s="537" t="s">
        <v>253</v>
      </c>
      <c r="B5" s="537"/>
      <c r="C5" s="537"/>
      <c r="D5" s="82"/>
      <c r="E5" s="82"/>
      <c r="F5" s="82"/>
      <c r="G5" s="82"/>
    </row>
    <row r="6" spans="2:3" ht="15">
      <c r="B6" s="135"/>
      <c r="C6" s="136"/>
    </row>
    <row r="8" spans="1:3" ht="27" customHeight="1">
      <c r="A8" s="566" t="s">
        <v>416</v>
      </c>
      <c r="B8" s="566"/>
      <c r="C8" s="566"/>
    </row>
    <row r="9" spans="1:3" ht="14.25" customHeight="1">
      <c r="A9" s="567" t="s">
        <v>460</v>
      </c>
      <c r="B9" s="567"/>
      <c r="C9" s="567"/>
    </row>
    <row r="10" spans="1:2" ht="18.75">
      <c r="A10" s="137"/>
      <c r="B10" s="138"/>
    </row>
    <row r="11" spans="1:2" ht="15.75">
      <c r="A11" s="137"/>
      <c r="B11" s="140"/>
    </row>
    <row r="12" ht="18.75">
      <c r="B12" s="141" t="s">
        <v>85</v>
      </c>
    </row>
    <row r="13" spans="1:3" ht="15.75">
      <c r="A13" s="142"/>
      <c r="C13" s="143" t="s">
        <v>348</v>
      </c>
    </row>
    <row r="14" spans="1:3" ht="63" customHeight="1">
      <c r="A14" s="144" t="s">
        <v>86</v>
      </c>
      <c r="B14" s="144" t="s">
        <v>87</v>
      </c>
      <c r="C14" s="149" t="s">
        <v>94</v>
      </c>
    </row>
    <row r="15" spans="1:3" ht="15.75">
      <c r="A15" s="144">
        <v>1</v>
      </c>
      <c r="B15" s="145" t="s">
        <v>88</v>
      </c>
      <c r="C15" s="148" t="s">
        <v>89</v>
      </c>
    </row>
    <row r="16" spans="1:3" ht="31.5">
      <c r="A16" s="144">
        <v>2</v>
      </c>
      <c r="B16" s="145" t="s">
        <v>90</v>
      </c>
      <c r="C16" s="148"/>
    </row>
    <row r="17" spans="1:3" ht="15.75">
      <c r="A17" s="144">
        <v>3</v>
      </c>
      <c r="B17" s="145" t="s">
        <v>91</v>
      </c>
      <c r="C17" s="148"/>
    </row>
    <row r="18" spans="1:3" ht="15.75">
      <c r="A18" s="144"/>
      <c r="B18" s="145" t="s">
        <v>92</v>
      </c>
      <c r="C18" s="146">
        <f>+C16+C17</f>
        <v>0</v>
      </c>
    </row>
    <row r="19" ht="15.75">
      <c r="A19" s="142"/>
    </row>
    <row r="20" ht="15.75">
      <c r="A20" s="142"/>
    </row>
    <row r="21" spans="1:2" ht="18.75">
      <c r="A21" s="142"/>
      <c r="B21" s="141" t="s">
        <v>93</v>
      </c>
    </row>
    <row r="22" ht="18.75">
      <c r="A22" s="141"/>
    </row>
    <row r="23" ht="15.75">
      <c r="A23" s="142"/>
    </row>
    <row r="24" spans="1:3" ht="69" customHeight="1">
      <c r="A24" s="144" t="s">
        <v>86</v>
      </c>
      <c r="B24" s="144" t="s">
        <v>87</v>
      </c>
      <c r="C24" s="149" t="s">
        <v>461</v>
      </c>
    </row>
    <row r="25" spans="1:3" ht="15.75">
      <c r="A25" s="144">
        <v>1</v>
      </c>
      <c r="B25" s="145" t="s">
        <v>88</v>
      </c>
      <c r="C25" s="148"/>
    </row>
    <row r="26" spans="1:3" ht="31.5">
      <c r="A26" s="144">
        <v>2</v>
      </c>
      <c r="B26" s="145" t="s">
        <v>90</v>
      </c>
      <c r="C26" s="148"/>
    </row>
    <row r="27" spans="1:3" ht="15.75">
      <c r="A27" s="144">
        <v>3</v>
      </c>
      <c r="B27" s="145" t="s">
        <v>91</v>
      </c>
      <c r="C27" s="148"/>
    </row>
    <row r="28" spans="1:3" ht="15.75">
      <c r="A28" s="144"/>
      <c r="B28" s="145" t="s">
        <v>92</v>
      </c>
      <c r="C28" s="146">
        <f>+C26</f>
        <v>0</v>
      </c>
    </row>
    <row r="29" ht="15.75">
      <c r="A29" s="147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4.7109375" style="134" customWidth="1"/>
    <col min="2" max="2" width="62.8515625" style="134" customWidth="1"/>
    <col min="3" max="3" width="14.140625" style="134" customWidth="1"/>
    <col min="4" max="4" width="15.28125" style="139" customWidth="1"/>
    <col min="5" max="16384" width="9.140625" style="134" customWidth="1"/>
  </cols>
  <sheetData>
    <row r="1" spans="1:8" s="60" customFormat="1" ht="5.25" customHeight="1">
      <c r="A1" s="541" t="s">
        <v>439</v>
      </c>
      <c r="B1" s="541"/>
      <c r="C1" s="541"/>
      <c r="D1" s="541"/>
      <c r="E1" s="81"/>
      <c r="F1" s="81"/>
      <c r="G1" s="81"/>
      <c r="H1" s="81"/>
    </row>
    <row r="2" spans="1:8" s="60" customFormat="1" ht="15.75" customHeight="1">
      <c r="A2" s="541" t="s">
        <v>397</v>
      </c>
      <c r="B2" s="541"/>
      <c r="C2" s="541"/>
      <c r="D2" s="541"/>
      <c r="E2" s="81"/>
      <c r="F2" s="81"/>
      <c r="G2" s="81"/>
      <c r="H2" s="81"/>
    </row>
    <row r="3" spans="1:8" s="60" customFormat="1" ht="15.75" customHeight="1">
      <c r="A3" s="541" t="s">
        <v>438</v>
      </c>
      <c r="B3" s="541"/>
      <c r="C3" s="541"/>
      <c r="D3" s="541"/>
      <c r="E3" s="81"/>
      <c r="F3" s="81"/>
      <c r="G3" s="81"/>
      <c r="H3" s="81"/>
    </row>
    <row r="4" spans="1:8" s="61" customFormat="1" ht="16.5" customHeight="1">
      <c r="A4" s="537" t="s">
        <v>398</v>
      </c>
      <c r="B4" s="537"/>
      <c r="C4" s="537"/>
      <c r="D4" s="537"/>
      <c r="E4" s="82"/>
      <c r="F4" s="82"/>
      <c r="G4" s="82"/>
      <c r="H4" s="82"/>
    </row>
    <row r="5" spans="1:8" s="61" customFormat="1" ht="16.5" customHeight="1">
      <c r="A5" s="537" t="s">
        <v>253</v>
      </c>
      <c r="B5" s="537"/>
      <c r="C5" s="537"/>
      <c r="D5" s="537"/>
      <c r="E5" s="82"/>
      <c r="F5" s="82"/>
      <c r="G5" s="82"/>
      <c r="H5" s="82"/>
    </row>
    <row r="6" spans="2:4" ht="15">
      <c r="B6" s="135"/>
      <c r="C6" s="135"/>
      <c r="D6" s="136"/>
    </row>
    <row r="8" spans="1:4" ht="27" customHeight="1">
      <c r="A8" s="566" t="s">
        <v>416</v>
      </c>
      <c r="B8" s="566"/>
      <c r="C8" s="566"/>
      <c r="D8" s="566"/>
    </row>
    <row r="9" spans="1:4" ht="18.75">
      <c r="A9" s="567" t="s">
        <v>372</v>
      </c>
      <c r="B9" s="567"/>
      <c r="C9" s="567"/>
      <c r="D9" s="567"/>
    </row>
    <row r="10" spans="1:3" ht="18.75">
      <c r="A10" s="137"/>
      <c r="B10" s="138"/>
      <c r="C10" s="138"/>
    </row>
    <row r="11" spans="1:3" ht="15.75">
      <c r="A11" s="137"/>
      <c r="B11" s="140"/>
      <c r="C11" s="140"/>
    </row>
    <row r="12" spans="2:3" ht="18.75">
      <c r="B12" s="141" t="s">
        <v>85</v>
      </c>
      <c r="C12" s="141"/>
    </row>
    <row r="13" spans="1:4" ht="15.75">
      <c r="A13" s="142"/>
      <c r="D13" s="143" t="s">
        <v>348</v>
      </c>
    </row>
    <row r="14" spans="1:4" ht="63" customHeight="1">
      <c r="A14" s="144" t="s">
        <v>86</v>
      </c>
      <c r="B14" s="144" t="s">
        <v>87</v>
      </c>
      <c r="C14" s="149" t="s">
        <v>94</v>
      </c>
      <c r="D14" s="149" t="s">
        <v>95</v>
      </c>
    </row>
    <row r="15" spans="1:4" ht="15.75">
      <c r="A15" s="144">
        <v>1</v>
      </c>
      <c r="B15" s="145" t="s">
        <v>88</v>
      </c>
      <c r="C15" s="145"/>
      <c r="D15" s="148" t="s">
        <v>89</v>
      </c>
    </row>
    <row r="16" spans="1:4" ht="31.5">
      <c r="A16" s="144">
        <v>2</v>
      </c>
      <c r="B16" s="145" t="s">
        <v>90</v>
      </c>
      <c r="C16" s="145"/>
      <c r="D16" s="148"/>
    </row>
    <row r="17" spans="1:4" ht="15.75">
      <c r="A17" s="144">
        <v>3</v>
      </c>
      <c r="B17" s="145" t="s">
        <v>91</v>
      </c>
      <c r="C17" s="145"/>
      <c r="D17" s="148"/>
    </row>
    <row r="18" spans="1:4" ht="15.75">
      <c r="A18" s="144"/>
      <c r="B18" s="145" t="s">
        <v>92</v>
      </c>
      <c r="C18" s="146">
        <f>+C16+C17</f>
        <v>0</v>
      </c>
      <c r="D18" s="146">
        <f>+D16+D17</f>
        <v>0</v>
      </c>
    </row>
    <row r="19" ht="15.75">
      <c r="A19" s="142"/>
    </row>
    <row r="20" ht="15.75">
      <c r="A20" s="142"/>
    </row>
    <row r="21" spans="1:3" ht="18.75">
      <c r="A21" s="142"/>
      <c r="B21" s="141" t="s">
        <v>93</v>
      </c>
      <c r="C21" s="141"/>
    </row>
    <row r="22" ht="18.75">
      <c r="A22" s="141"/>
    </row>
    <row r="23" ht="15.75">
      <c r="A23" s="142"/>
    </row>
    <row r="24" spans="1:4" ht="63" customHeight="1">
      <c r="A24" s="144" t="s">
        <v>86</v>
      </c>
      <c r="B24" s="144" t="s">
        <v>87</v>
      </c>
      <c r="C24" s="149" t="s">
        <v>94</v>
      </c>
      <c r="D24" s="149" t="s">
        <v>95</v>
      </c>
    </row>
    <row r="25" spans="1:4" ht="15.75">
      <c r="A25" s="144">
        <v>1</v>
      </c>
      <c r="B25" s="145" t="s">
        <v>88</v>
      </c>
      <c r="C25" s="145"/>
      <c r="D25" s="148"/>
    </row>
    <row r="26" spans="1:4" ht="31.5">
      <c r="A26" s="144">
        <v>2</v>
      </c>
      <c r="B26" s="145" t="s">
        <v>90</v>
      </c>
      <c r="C26" s="145"/>
      <c r="D26" s="148"/>
    </row>
    <row r="27" spans="1:4" ht="15.75">
      <c r="A27" s="144">
        <v>3</v>
      </c>
      <c r="B27" s="145" t="s">
        <v>91</v>
      </c>
      <c r="C27" s="145"/>
      <c r="D27" s="148"/>
    </row>
    <row r="28" spans="1:4" ht="15.75">
      <c r="A28" s="144"/>
      <c r="B28" s="145" t="s">
        <v>92</v>
      </c>
      <c r="C28" s="146">
        <f>+C26</f>
        <v>0</v>
      </c>
      <c r="D28" s="146">
        <f>+D26</f>
        <v>0</v>
      </c>
    </row>
    <row r="29" ht="15.75">
      <c r="A29" s="147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4.140625" style="134" customWidth="1"/>
    <col min="2" max="2" width="16.00390625" style="134" customWidth="1"/>
    <col min="3" max="3" width="16.7109375" style="134" customWidth="1"/>
    <col min="4" max="4" width="16.140625" style="134" customWidth="1"/>
    <col min="5" max="5" width="15.57421875" style="134" customWidth="1"/>
    <col min="6" max="6" width="14.28125" style="134" customWidth="1"/>
    <col min="7" max="7" width="17.421875" style="134" customWidth="1"/>
    <col min="8" max="16384" width="9.140625" style="134" customWidth="1"/>
  </cols>
  <sheetData>
    <row r="1" spans="1:8" s="60" customFormat="1" ht="0.75" customHeight="1">
      <c r="A1" s="541" t="s">
        <v>440</v>
      </c>
      <c r="B1" s="541"/>
      <c r="C1" s="541"/>
      <c r="D1" s="541"/>
      <c r="E1" s="541"/>
      <c r="F1" s="541"/>
      <c r="G1" s="541"/>
      <c r="H1" s="81"/>
    </row>
    <row r="2" spans="1:8" s="60" customFormat="1" ht="15.75" customHeight="1" hidden="1">
      <c r="A2" s="541" t="s">
        <v>397</v>
      </c>
      <c r="B2" s="541"/>
      <c r="C2" s="541"/>
      <c r="D2" s="541"/>
      <c r="E2" s="541"/>
      <c r="F2" s="541"/>
      <c r="G2" s="541"/>
      <c r="H2" s="81"/>
    </row>
    <row r="3" spans="1:8" s="60" customFormat="1" ht="16.5" customHeight="1" hidden="1">
      <c r="A3" s="541" t="s">
        <v>441</v>
      </c>
      <c r="B3" s="541"/>
      <c r="C3" s="541"/>
      <c r="D3" s="541"/>
      <c r="E3" s="541"/>
      <c r="F3" s="541"/>
      <c r="G3" s="541"/>
      <c r="H3" s="81"/>
    </row>
    <row r="4" spans="1:8" s="61" customFormat="1" ht="15.75" customHeight="1" hidden="1">
      <c r="A4" s="537" t="s">
        <v>400</v>
      </c>
      <c r="B4" s="537"/>
      <c r="C4" s="537"/>
      <c r="D4" s="537"/>
      <c r="E4" s="537"/>
      <c r="F4" s="537"/>
      <c r="G4" s="537"/>
      <c r="H4" s="82"/>
    </row>
    <row r="5" spans="1:8" s="61" customFormat="1" ht="22.5" customHeight="1" hidden="1">
      <c r="A5" s="537" t="s">
        <v>253</v>
      </c>
      <c r="B5" s="537"/>
      <c r="C5" s="537"/>
      <c r="D5" s="537"/>
      <c r="E5" s="537"/>
      <c r="F5" s="537"/>
      <c r="G5" s="537"/>
      <c r="H5" s="82"/>
    </row>
    <row r="8" spans="1:7" ht="18.75">
      <c r="A8" s="137"/>
      <c r="B8" s="567" t="s">
        <v>96</v>
      </c>
      <c r="C8" s="567"/>
      <c r="D8" s="567"/>
      <c r="E8" s="567"/>
      <c r="F8" s="567"/>
      <c r="G8" s="536"/>
    </row>
    <row r="9" spans="1:7" ht="18.75">
      <c r="A9" s="566" t="s">
        <v>463</v>
      </c>
      <c r="B9" s="566"/>
      <c r="C9" s="566"/>
      <c r="D9" s="566"/>
      <c r="E9" s="566"/>
      <c r="F9" s="566"/>
      <c r="G9" s="566"/>
    </row>
    <row r="10" spans="1:7" ht="18.75">
      <c r="A10" s="567" t="s">
        <v>464</v>
      </c>
      <c r="B10" s="579"/>
      <c r="C10" s="579"/>
      <c r="D10" s="579"/>
      <c r="E10" s="579"/>
      <c r="F10" s="579"/>
      <c r="G10" s="579"/>
    </row>
    <row r="11" spans="1:7" ht="33" customHeight="1">
      <c r="A11" s="578" t="s">
        <v>465</v>
      </c>
      <c r="B11" s="578"/>
      <c r="C11" s="578"/>
      <c r="D11" s="578"/>
      <c r="E11" s="578"/>
      <c r="F11" s="578"/>
      <c r="G11" s="578"/>
    </row>
    <row r="12" ht="15.75">
      <c r="A12" s="147"/>
    </row>
    <row r="13" spans="1:7" ht="45">
      <c r="A13" s="151"/>
      <c r="B13" s="152" t="s">
        <v>97</v>
      </c>
      <c r="C13" s="152" t="s">
        <v>98</v>
      </c>
      <c r="D13" s="152" t="s">
        <v>99</v>
      </c>
      <c r="E13" s="152" t="s">
        <v>100</v>
      </c>
      <c r="F13" s="152" t="s">
        <v>101</v>
      </c>
      <c r="G13" s="152" t="s">
        <v>102</v>
      </c>
    </row>
    <row r="14" spans="1:7" ht="15">
      <c r="A14" s="152">
        <v>1</v>
      </c>
      <c r="B14" s="152">
        <v>2</v>
      </c>
      <c r="C14" s="152">
        <v>3</v>
      </c>
      <c r="D14" s="152">
        <v>4</v>
      </c>
      <c r="E14" s="152">
        <v>5</v>
      </c>
      <c r="F14" s="152">
        <v>6</v>
      </c>
      <c r="G14" s="152">
        <v>7</v>
      </c>
    </row>
    <row r="15" spans="1:7" ht="15">
      <c r="A15" s="152"/>
      <c r="B15" s="152" t="s">
        <v>89</v>
      </c>
      <c r="C15" s="152" t="s">
        <v>89</v>
      </c>
      <c r="D15" s="152">
        <v>0</v>
      </c>
      <c r="E15" s="152" t="s">
        <v>89</v>
      </c>
      <c r="F15" s="152" t="s">
        <v>89</v>
      </c>
      <c r="G15" s="152" t="s">
        <v>89</v>
      </c>
    </row>
    <row r="16" ht="15.75">
      <c r="A16" s="147"/>
    </row>
    <row r="17" spans="1:7" ht="45.75" customHeight="1">
      <c r="A17" s="572" t="s">
        <v>466</v>
      </c>
      <c r="B17" s="572"/>
      <c r="C17" s="572"/>
      <c r="D17" s="572"/>
      <c r="E17" s="572"/>
      <c r="F17" s="572"/>
      <c r="G17" s="572"/>
    </row>
    <row r="18" spans="1:7" ht="15.75">
      <c r="A18" s="574"/>
      <c r="B18" s="574"/>
      <c r="C18" s="574"/>
      <c r="D18" s="574"/>
      <c r="E18" s="574"/>
      <c r="F18" s="574"/>
      <c r="G18" s="574"/>
    </row>
    <row r="19" spans="1:7" ht="15.75">
      <c r="A19" s="153" t="s">
        <v>104</v>
      </c>
      <c r="B19" s="536"/>
      <c r="C19" s="536"/>
      <c r="D19" s="536"/>
      <c r="E19" s="536"/>
      <c r="F19" s="536"/>
      <c r="G19" s="536"/>
    </row>
    <row r="20" spans="1:7" ht="49.5" customHeight="1">
      <c r="A20" s="568" t="s">
        <v>462</v>
      </c>
      <c r="B20" s="568"/>
      <c r="C20" s="568"/>
      <c r="D20" s="575" t="s">
        <v>467</v>
      </c>
      <c r="E20" s="576"/>
      <c r="F20" s="576"/>
      <c r="G20" s="577"/>
    </row>
    <row r="21" spans="1:7" ht="33" customHeight="1">
      <c r="A21" s="568" t="s">
        <v>105</v>
      </c>
      <c r="B21" s="568"/>
      <c r="C21" s="568"/>
      <c r="D21" s="569">
        <v>0</v>
      </c>
      <c r="E21" s="570"/>
      <c r="F21" s="570"/>
      <c r="G21" s="571"/>
    </row>
    <row r="22" spans="1:4" ht="15.75">
      <c r="A22" s="153"/>
      <c r="D22" s="154"/>
    </row>
    <row r="24" spans="1:6" ht="15.75">
      <c r="A24" s="573" t="s">
        <v>469</v>
      </c>
      <c r="B24" s="585"/>
      <c r="C24" s="585"/>
      <c r="D24" s="585"/>
      <c r="E24" s="585"/>
      <c r="F24" s="585"/>
    </row>
    <row r="25" spans="1:6" ht="15.75">
      <c r="A25" s="573" t="s">
        <v>468</v>
      </c>
      <c r="B25" s="573"/>
      <c r="C25" s="586"/>
      <c r="D25" s="586"/>
      <c r="E25" s="573" t="s">
        <v>470</v>
      </c>
      <c r="F25" s="573"/>
    </row>
  </sheetData>
  <sheetProtection/>
  <mergeCells count="18">
    <mergeCell ref="A25:B25"/>
    <mergeCell ref="E25:F25"/>
    <mergeCell ref="A10:G10"/>
    <mergeCell ref="A1:G1"/>
    <mergeCell ref="A2:G2"/>
    <mergeCell ref="A3:G3"/>
    <mergeCell ref="A4:G4"/>
    <mergeCell ref="A5:G5"/>
    <mergeCell ref="A21:C21"/>
    <mergeCell ref="D21:G21"/>
    <mergeCell ref="B8:F8"/>
    <mergeCell ref="A9:G9"/>
    <mergeCell ref="A17:G17"/>
    <mergeCell ref="A24:F24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2021-11-11T13:32:24Z</cp:lastPrinted>
  <dcterms:created xsi:type="dcterms:W3CDTF">2014-10-25T07:35:49Z</dcterms:created>
  <dcterms:modified xsi:type="dcterms:W3CDTF">2023-11-09T07:22:22Z</dcterms:modified>
  <cp:category/>
  <cp:version/>
  <cp:contentType/>
  <cp:contentStatus/>
</cp:coreProperties>
</file>